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I16" i="1" l="1"/>
  <c r="I17" i="1"/>
  <c r="I18" i="1"/>
  <c r="I19" i="1"/>
  <c r="I23" i="1"/>
  <c r="I24" i="1"/>
  <c r="I25" i="1"/>
  <c r="I26" i="1"/>
  <c r="I27" i="1"/>
  <c r="I28" i="1"/>
  <c r="I34" i="1"/>
  <c r="I39" i="1"/>
  <c r="I44" i="1"/>
  <c r="I49" i="1"/>
  <c r="I51" i="1"/>
  <c r="I52" i="1"/>
  <c r="I53" i="1"/>
  <c r="I54" i="1"/>
  <c r="I58" i="1"/>
  <c r="I63" i="1"/>
  <c r="I69" i="1"/>
  <c r="I74" i="1"/>
  <c r="I79" i="1"/>
  <c r="I85" i="1"/>
  <c r="I90" i="1"/>
  <c r="I95" i="1"/>
  <c r="I102" i="1"/>
  <c r="I108" i="1"/>
  <c r="I112" i="1"/>
  <c r="I115" i="1"/>
  <c r="I116" i="1"/>
  <c r="I120" i="1"/>
  <c r="I121" i="1"/>
  <c r="I122" i="1"/>
  <c r="I123" i="1"/>
  <c r="I124" i="1"/>
  <c r="I125" i="1"/>
  <c r="I126" i="1"/>
  <c r="I130" i="1"/>
  <c r="I132" i="1"/>
  <c r="I136" i="1"/>
  <c r="I137" i="1"/>
  <c r="I143" i="1"/>
  <c r="I147" i="1"/>
  <c r="I153" i="1"/>
  <c r="I155" i="1"/>
  <c r="I157" i="1"/>
  <c r="I161" i="1"/>
  <c r="I162" i="1"/>
  <c r="I167" i="1"/>
  <c r="I171" i="1"/>
  <c r="I175" i="1"/>
  <c r="I176" i="1"/>
  <c r="I177" i="1"/>
  <c r="I178" i="1"/>
  <c r="I179" i="1"/>
  <c r="I180" i="1"/>
  <c r="I181" i="1"/>
  <c r="I182" i="1"/>
  <c r="I183" i="1"/>
  <c r="I184" i="1"/>
  <c r="I187" i="1"/>
  <c r="I188" i="1"/>
  <c r="I189" i="1"/>
  <c r="I190" i="1"/>
  <c r="I191" i="1"/>
  <c r="I196" i="1"/>
  <c r="I199" i="1"/>
  <c r="I200" i="1"/>
  <c r="I201" i="1"/>
  <c r="I202" i="1"/>
  <c r="I203" i="1"/>
  <c r="I204" i="1"/>
  <c r="I205" i="1"/>
  <c r="H152" i="1"/>
  <c r="H155" i="1"/>
  <c r="H154" i="1" s="1"/>
  <c r="I154" i="1" s="1"/>
  <c r="H156" i="1"/>
  <c r="I156" i="1" s="1"/>
  <c r="H160" i="1"/>
  <c r="H161" i="1"/>
  <c r="H169" i="1"/>
  <c r="H168" i="1" s="1"/>
  <c r="I168" i="1" s="1"/>
  <c r="H170" i="1"/>
  <c r="I170" i="1" s="1"/>
  <c r="H174" i="1"/>
  <c r="H106" i="1"/>
  <c r="H105" i="1" s="1"/>
  <c r="I105" i="1" s="1"/>
  <c r="H107" i="1"/>
  <c r="I107" i="1" s="1"/>
  <c r="H111" i="1"/>
  <c r="H118" i="1"/>
  <c r="H117" i="1" s="1"/>
  <c r="I117" i="1" s="1"/>
  <c r="H120" i="1"/>
  <c r="H119" i="1" s="1"/>
  <c r="I119" i="1" s="1"/>
  <c r="H128" i="1"/>
  <c r="I128" i="1" s="1"/>
  <c r="H130" i="1"/>
  <c r="H129" i="1" s="1"/>
  <c r="I129" i="1" s="1"/>
  <c r="H131" i="1"/>
  <c r="I131" i="1" s="1"/>
  <c r="H135" i="1"/>
  <c r="H136" i="1"/>
  <c r="H101" i="1"/>
  <c r="G103" i="1"/>
  <c r="G185" i="1"/>
  <c r="G138" i="1"/>
  <c r="H142" i="1"/>
  <c r="I142" i="1" s="1"/>
  <c r="H145" i="1"/>
  <c r="H144" i="1" s="1"/>
  <c r="I144" i="1" s="1"/>
  <c r="H146" i="1"/>
  <c r="I146" i="1" s="1"/>
  <c r="I135" i="1" l="1"/>
  <c r="H134" i="1"/>
  <c r="I160" i="1"/>
  <c r="H159" i="1"/>
  <c r="I152" i="1"/>
  <c r="H151" i="1"/>
  <c r="I169" i="1"/>
  <c r="I145" i="1"/>
  <c r="H141" i="1"/>
  <c r="I101" i="1"/>
  <c r="H100" i="1"/>
  <c r="I111" i="1"/>
  <c r="H110" i="1"/>
  <c r="I174" i="1"/>
  <c r="H173" i="1"/>
  <c r="I118" i="1"/>
  <c r="I106" i="1"/>
  <c r="G96" i="1"/>
  <c r="G206" i="1" s="1"/>
  <c r="F52" i="1"/>
  <c r="F51" i="1" s="1"/>
  <c r="F50" i="1" s="1"/>
  <c r="F53" i="1"/>
  <c r="F203" i="1"/>
  <c r="F202" i="1" s="1"/>
  <c r="F201" i="1" s="1"/>
  <c r="F204" i="1"/>
  <c r="F198" i="1"/>
  <c r="F197" i="1" s="1"/>
  <c r="F199" i="1"/>
  <c r="F195" i="1"/>
  <c r="F194" i="1" s="1"/>
  <c r="F193" i="1" s="1"/>
  <c r="F192" i="1" s="1"/>
  <c r="I173" i="1" l="1"/>
  <c r="H172" i="1"/>
  <c r="I172" i="1" s="1"/>
  <c r="H109" i="1"/>
  <c r="I110" i="1"/>
  <c r="H99" i="1"/>
  <c r="I100" i="1"/>
  <c r="H140" i="1"/>
  <c r="I141" i="1"/>
  <c r="H150" i="1"/>
  <c r="I151" i="1"/>
  <c r="I159" i="1"/>
  <c r="H158" i="1"/>
  <c r="I158" i="1" s="1"/>
  <c r="H133" i="1"/>
  <c r="I134" i="1"/>
  <c r="H94" i="1"/>
  <c r="I94" i="1" s="1"/>
  <c r="H89" i="1"/>
  <c r="I89" i="1" s="1"/>
  <c r="H84" i="1"/>
  <c r="I84" i="1" s="1"/>
  <c r="H78" i="1"/>
  <c r="I78" i="1" s="1"/>
  <c r="H73" i="1"/>
  <c r="H67" i="1"/>
  <c r="I67" i="1" s="1"/>
  <c r="H68" i="1"/>
  <c r="I68" i="1" s="1"/>
  <c r="H62" i="1"/>
  <c r="I62" i="1" s="1"/>
  <c r="H56" i="1"/>
  <c r="I56" i="1" s="1"/>
  <c r="H57" i="1"/>
  <c r="I57" i="1" s="1"/>
  <c r="H42" i="1"/>
  <c r="I42" i="1" s="1"/>
  <c r="H43" i="1"/>
  <c r="I43" i="1" s="1"/>
  <c r="H48" i="1"/>
  <c r="I48" i="1" s="1"/>
  <c r="H38" i="1"/>
  <c r="I38" i="1" s="1"/>
  <c r="H33" i="1"/>
  <c r="I33" i="1" s="1"/>
  <c r="H21" i="1"/>
  <c r="I21" i="1" s="1"/>
  <c r="H22" i="1"/>
  <c r="I22" i="1" s="1"/>
  <c r="H20" i="1" l="1"/>
  <c r="I20" i="1" s="1"/>
  <c r="H32" i="1"/>
  <c r="H37" i="1"/>
  <c r="H47" i="1"/>
  <c r="H41" i="1"/>
  <c r="H55" i="1"/>
  <c r="H61" i="1"/>
  <c r="H66" i="1"/>
  <c r="H72" i="1"/>
  <c r="I73" i="1"/>
  <c r="H77" i="1"/>
  <c r="H83" i="1"/>
  <c r="H88" i="1"/>
  <c r="H93" i="1"/>
  <c r="I133" i="1"/>
  <c r="H127" i="1"/>
  <c r="I127" i="1" s="1"/>
  <c r="I150" i="1"/>
  <c r="H149" i="1"/>
  <c r="I149" i="1" s="1"/>
  <c r="I140" i="1"/>
  <c r="H139" i="1"/>
  <c r="I99" i="1"/>
  <c r="H98" i="1"/>
  <c r="I109" i="1"/>
  <c r="H195" i="1"/>
  <c r="I195" i="1" s="1"/>
  <c r="H198" i="1"/>
  <c r="I198" i="1" s="1"/>
  <c r="I93" i="1" l="1"/>
  <c r="H92" i="1"/>
  <c r="I83" i="1"/>
  <c r="H82" i="1"/>
  <c r="I66" i="1"/>
  <c r="H65" i="1"/>
  <c r="I65" i="1" s="1"/>
  <c r="I55" i="1"/>
  <c r="H50" i="1"/>
  <c r="I50" i="1" s="1"/>
  <c r="I47" i="1"/>
  <c r="H46" i="1"/>
  <c r="I46" i="1" s="1"/>
  <c r="I32" i="1"/>
  <c r="H31" i="1"/>
  <c r="I98" i="1"/>
  <c r="H97" i="1"/>
  <c r="I97" i="1" s="1"/>
  <c r="I139" i="1"/>
  <c r="H197" i="1"/>
  <c r="I197" i="1" s="1"/>
  <c r="H194" i="1"/>
  <c r="I88" i="1"/>
  <c r="H87" i="1"/>
  <c r="I77" i="1"/>
  <c r="H76" i="1"/>
  <c r="H71" i="1"/>
  <c r="I72" i="1"/>
  <c r="I61" i="1"/>
  <c r="H60" i="1"/>
  <c r="I41" i="1"/>
  <c r="H40" i="1"/>
  <c r="I40" i="1" s="1"/>
  <c r="I37" i="1"/>
  <c r="H36" i="1"/>
  <c r="F190" i="1"/>
  <c r="F189" i="1" s="1"/>
  <c r="F188" i="1" s="1"/>
  <c r="F187" i="1" s="1"/>
  <c r="F186" i="1" s="1"/>
  <c r="F185" i="1" s="1"/>
  <c r="F172" i="1"/>
  <c r="F169" i="1"/>
  <c r="F168" i="1" s="1"/>
  <c r="F170" i="1"/>
  <c r="F160" i="1"/>
  <c r="F159" i="1" s="1"/>
  <c r="F158" i="1" s="1"/>
  <c r="F161" i="1"/>
  <c r="F156" i="1"/>
  <c r="F155" i="1" s="1"/>
  <c r="F154" i="1" s="1"/>
  <c r="F152" i="1"/>
  <c r="F151" i="1" s="1"/>
  <c r="F150" i="1" s="1"/>
  <c r="F131" i="1"/>
  <c r="F130" i="1" s="1"/>
  <c r="F129" i="1" s="1"/>
  <c r="F128" i="1" s="1"/>
  <c r="F136" i="1"/>
  <c r="F135" i="1" s="1"/>
  <c r="F134" i="1" s="1"/>
  <c r="F133" i="1" s="1"/>
  <c r="F120" i="1"/>
  <c r="F119" i="1" s="1"/>
  <c r="F118" i="1" s="1"/>
  <c r="F125" i="1"/>
  <c r="F124" i="1" s="1"/>
  <c r="F123" i="1" s="1"/>
  <c r="F122" i="1" s="1"/>
  <c r="F115" i="1"/>
  <c r="F114" i="1" s="1"/>
  <c r="F113" i="1" s="1"/>
  <c r="F111" i="1"/>
  <c r="F107" i="1"/>
  <c r="F106" i="1" s="1"/>
  <c r="F105" i="1" s="1"/>
  <c r="F109" i="1"/>
  <c r="F100" i="1"/>
  <c r="F99" i="1" s="1"/>
  <c r="F98" i="1" s="1"/>
  <c r="F101" i="1"/>
  <c r="F93" i="1"/>
  <c r="F92" i="1" s="1"/>
  <c r="F91" i="1" s="1"/>
  <c r="F94" i="1"/>
  <c r="F88" i="1"/>
  <c r="F87" i="1" s="1"/>
  <c r="F86" i="1" s="1"/>
  <c r="F89" i="1"/>
  <c r="F83" i="1"/>
  <c r="F82" i="1" s="1"/>
  <c r="F81" i="1" s="1"/>
  <c r="F80" i="1" s="1"/>
  <c r="F84" i="1"/>
  <c r="F72" i="1"/>
  <c r="F71" i="1" s="1"/>
  <c r="F70" i="1" s="1"/>
  <c r="F64" i="1" s="1"/>
  <c r="F73" i="1"/>
  <c r="F48" i="1"/>
  <c r="F47" i="1" s="1"/>
  <c r="F46" i="1" s="1"/>
  <c r="F45" i="1" s="1"/>
  <c r="F43" i="1"/>
  <c r="F42" i="1" s="1"/>
  <c r="F41" i="1" s="1"/>
  <c r="F40" i="1" s="1"/>
  <c r="F38" i="1"/>
  <c r="F37" i="1" s="1"/>
  <c r="F36" i="1" s="1"/>
  <c r="F35" i="1" s="1"/>
  <c r="F29" i="1" s="1"/>
  <c r="F22" i="1"/>
  <c r="F21" i="1" s="1"/>
  <c r="F20" i="1" s="1"/>
  <c r="F15" i="1" s="1"/>
  <c r="F14" i="1" s="1"/>
  <c r="F13" i="1" s="1"/>
  <c r="F104" i="1" l="1"/>
  <c r="H70" i="1"/>
  <c r="I71" i="1"/>
  <c r="I36" i="1"/>
  <c r="H35" i="1"/>
  <c r="I35" i="1" s="1"/>
  <c r="I60" i="1"/>
  <c r="H59" i="1"/>
  <c r="I59" i="1" s="1"/>
  <c r="I76" i="1"/>
  <c r="H75" i="1"/>
  <c r="I75" i="1" s="1"/>
  <c r="I87" i="1"/>
  <c r="H86" i="1"/>
  <c r="I86" i="1" s="1"/>
  <c r="I194" i="1"/>
  <c r="H193" i="1"/>
  <c r="I31" i="1"/>
  <c r="H30" i="1"/>
  <c r="I82" i="1"/>
  <c r="H81" i="1"/>
  <c r="I92" i="1"/>
  <c r="H91" i="1"/>
  <c r="I91" i="1" s="1"/>
  <c r="F127" i="1"/>
  <c r="F149" i="1"/>
  <c r="H15" i="1"/>
  <c r="I15" i="1" s="1"/>
  <c r="H45" i="1"/>
  <c r="I45" i="1" s="1"/>
  <c r="H148" i="1"/>
  <c r="I148" i="1" s="1"/>
  <c r="I81" i="1" l="1"/>
  <c r="H80" i="1"/>
  <c r="I80" i="1" s="1"/>
  <c r="I30" i="1"/>
  <c r="H29" i="1"/>
  <c r="I29" i="1" s="1"/>
  <c r="I193" i="1"/>
  <c r="H192" i="1"/>
  <c r="H64" i="1"/>
  <c r="I70" i="1"/>
  <c r="H14" i="1"/>
  <c r="I14" i="1" s="1"/>
  <c r="F117" i="1"/>
  <c r="F103" i="1" s="1"/>
  <c r="F166" i="1"/>
  <c r="F165" i="1" s="1"/>
  <c r="F164" i="1" s="1"/>
  <c r="F163" i="1" s="1"/>
  <c r="F138" i="1" s="1"/>
  <c r="F96" i="1" s="1"/>
  <c r="F206" i="1" s="1"/>
  <c r="I192" i="1" l="1"/>
  <c r="H186" i="1"/>
  <c r="H13" i="1"/>
  <c r="I64" i="1"/>
  <c r="I13" i="1"/>
  <c r="H166" i="1"/>
  <c r="H114" i="1"/>
  <c r="I114" i="1" s="1"/>
  <c r="I166" i="1" l="1"/>
  <c r="H165" i="1"/>
  <c r="I186" i="1"/>
  <c r="H185" i="1"/>
  <c r="I185" i="1" s="1"/>
  <c r="H113" i="1"/>
  <c r="I113" i="1" l="1"/>
  <c r="H104" i="1"/>
  <c r="H164" i="1"/>
  <c r="I165" i="1"/>
  <c r="I164" i="1" l="1"/>
  <c r="H163" i="1"/>
  <c r="H103" i="1"/>
  <c r="I104" i="1"/>
  <c r="I103" i="1" l="1"/>
  <c r="I163" i="1"/>
  <c r="H138" i="1"/>
  <c r="I138" i="1" s="1"/>
  <c r="H96" i="1" l="1"/>
  <c r="I96" i="1" l="1"/>
  <c r="H206" i="1"/>
  <c r="I206" i="1" s="1"/>
</calcChain>
</file>

<file path=xl/sharedStrings.xml><?xml version="1.0" encoding="utf-8"?>
<sst xmlns="http://schemas.openxmlformats.org/spreadsheetml/2006/main" count="829" uniqueCount="348">
  <si>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</si>
  <si>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</si>
  <si>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</si>
  <si>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</si>
  <si>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</si>
  <si>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</si>
  <si>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</si>
  <si>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</si>
  <si>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</si>
  <si>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</si>
  <si>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</si>
  <si>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</si>
  <si>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</si>
  <si>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0110013210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</si>
  <si>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</si>
  <si>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</si>
  <si>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</si>
  <si>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</si>
  <si>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0300</t>
  </si>
  <si>
    <t>НАЦИОНАЛЬНАЯ БЕЗОПАСНОСТЬ И ПРАВООХРАНИТЕЛЬНАЯ ДЕЯТЕЛЬНОСТЬ</t>
  </si>
  <si>
    <t>0310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</si>
  <si>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</si>
  <si>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</si>
  <si>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</si>
  <si>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</si>
  <si>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</t>
  </si>
  <si>
    <t>11</t>
  </si>
  <si>
    <t>01100S4120</t>
  </si>
  <si>
    <t>12</t>
  </si>
  <si>
    <t>13</t>
  </si>
  <si>
    <t>14</t>
  </si>
  <si>
    <t>15</t>
  </si>
  <si>
    <t>16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</si>
  <si>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</si>
  <si>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</si>
  <si>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17</t>
  </si>
  <si>
    <t>18</t>
  </si>
  <si>
    <t>19</t>
  </si>
  <si>
    <t>20</t>
  </si>
  <si>
    <t>0500</t>
  </si>
  <si>
    <t>ЖИЛИЩНО-КОММУНАЛЬНОЕ ХОЗЯЙСТВО</t>
  </si>
  <si>
    <t>21</t>
  </si>
  <si>
    <t>0502</t>
  </si>
  <si>
    <t>Коммунальное хозяйство</t>
  </si>
  <si>
    <t>22</t>
  </si>
  <si>
    <t>0120035050</t>
  </si>
  <si>
    <t>23</t>
  </si>
  <si>
    <t>24</t>
  </si>
  <si>
    <t>25</t>
  </si>
  <si>
    <t>26</t>
  </si>
  <si>
    <t>27</t>
  </si>
  <si>
    <t>0120061000</t>
  </si>
  <si>
    <t>28</t>
  </si>
  <si>
    <t>29</t>
  </si>
  <si>
    <t>30</t>
  </si>
  <si>
    <t>31</t>
  </si>
  <si>
    <t>0503</t>
  </si>
  <si>
    <t>Благоустройство</t>
  </si>
  <si>
    <t>32</t>
  </si>
  <si>
    <t>0120064000</t>
  </si>
  <si>
    <t>33</t>
  </si>
  <si>
    <t>34</t>
  </si>
  <si>
    <t>35</t>
  </si>
  <si>
    <t>36</t>
  </si>
  <si>
    <t>37</t>
  </si>
  <si>
    <t>0120065000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</si>
  <si>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</si>
  <si>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</si>
  <si>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</si>
  <si>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</si>
  <si>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</si>
  <si>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</si>
  <si>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</si>
  <si>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</si>
  <si>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</si>
  <si>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</si>
  <si>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</si>
  <si>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47</t>
  </si>
  <si>
    <t>0130004190</t>
  </si>
  <si>
    <t>48</t>
  </si>
  <si>
    <t>49</t>
  </si>
  <si>
    <t>50</t>
  </si>
  <si>
    <t>0400</t>
  </si>
  <si>
    <t>НАЦИОНАЛЬНАЯ ЭКОНОМИКА</t>
  </si>
  <si>
    <t>51</t>
  </si>
  <si>
    <t>0409</t>
  </si>
  <si>
    <t>Дорожное хозяйство (дорожные фонды)</t>
  </si>
  <si>
    <t>52</t>
  </si>
  <si>
    <t>01300S5080</t>
  </si>
  <si>
    <t>53</t>
  </si>
  <si>
    <t>54</t>
  </si>
  <si>
    <t>55</t>
  </si>
  <si>
    <t>56</t>
  </si>
  <si>
    <t>57</t>
  </si>
  <si>
    <t>0190000000</t>
  </si>
  <si>
    <t>Отдельные мероприятия муниципальной программы</t>
  </si>
  <si>
    <t>58</t>
  </si>
  <si>
    <t>59</t>
  </si>
  <si>
    <t>60</t>
  </si>
  <si>
    <t>61</t>
  </si>
  <si>
    <t>0800</t>
  </si>
  <si>
    <t>КУЛЬТУРА, КИНЕМАТОГРАФИЯ</t>
  </si>
  <si>
    <t>62</t>
  </si>
  <si>
    <t>0801</t>
  </si>
  <si>
    <t>Культура</t>
  </si>
  <si>
    <t>63</t>
  </si>
  <si>
    <t>0190106010</t>
  </si>
  <si>
    <t>64</t>
  </si>
  <si>
    <t>65</t>
  </si>
  <si>
    <t>66</t>
  </si>
  <si>
    <t>0700</t>
  </si>
  <si>
    <t>ОБРАЗОВАНИЕ</t>
  </si>
  <si>
    <t>67</t>
  </si>
  <si>
    <t>0702</t>
  </si>
  <si>
    <t>Общее образование</t>
  </si>
  <si>
    <t>68</t>
  </si>
  <si>
    <t>0190206010</t>
  </si>
  <si>
    <t>69</t>
  </si>
  <si>
    <t>70</t>
  </si>
  <si>
    <t>71</t>
  </si>
  <si>
    <t>72</t>
  </si>
  <si>
    <t>73</t>
  </si>
  <si>
    <t>7400000000</t>
  </si>
  <si>
    <t>74</t>
  </si>
  <si>
    <t>7410000000</t>
  </si>
  <si>
    <t>Обеспечение функционирования главы  муниципального образования</t>
  </si>
  <si>
    <t>75</t>
  </si>
  <si>
    <t>7410004500</t>
  </si>
  <si>
    <t>76</t>
  </si>
  <si>
    <t>77</t>
  </si>
  <si>
    <t>78</t>
  </si>
  <si>
    <t>0100</t>
  </si>
  <si>
    <t>ОБЩЕГОСУДАРСТВЕННЫЕ ВОПРОСЫ</t>
  </si>
  <si>
    <t>79</t>
  </si>
  <si>
    <t>0102</t>
  </si>
  <si>
    <t>Функционирование высшего должностного лица субъекта Российской Федерации и муниципального образования</t>
  </si>
  <si>
    <t>80</t>
  </si>
  <si>
    <t>7420000000</t>
  </si>
  <si>
    <t>Центральный аппарат</t>
  </si>
  <si>
    <t>81</t>
  </si>
  <si>
    <t>7420004600</t>
  </si>
  <si>
    <t>82</t>
  </si>
  <si>
    <t>83</t>
  </si>
  <si>
    <t>84</t>
  </si>
  <si>
    <t>85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</si>
  <si>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</si>
  <si>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</si>
  <si>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</t>
  </si>
  <si>
    <t>87</t>
  </si>
  <si>
    <t>88</t>
  </si>
  <si>
    <t>89</t>
  </si>
  <si>
    <t>90</t>
  </si>
  <si>
    <t>800</t>
  </si>
  <si>
    <t>Иные бюджетные ассигнования</t>
  </si>
  <si>
    <t>91</t>
  </si>
  <si>
    <t>850</t>
  </si>
  <si>
    <t>Уплата налогов, сборов и иных платежей</t>
  </si>
  <si>
    <t>92</t>
  </si>
  <si>
    <t>93</t>
  </si>
  <si>
    <t>94</t>
  </si>
  <si>
    <t>7420010490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</si>
  <si>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</si>
  <si>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</si>
  <si>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</si>
  <si>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</si>
  <si>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</si>
  <si>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</si>
  <si>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</si>
  <si>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</si>
  <si>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</si>
  <si>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7430000000</t>
  </si>
  <si>
    <t>105</t>
  </si>
  <si>
    <t>7430006050</t>
  </si>
  <si>
    <t>106</t>
  </si>
  <si>
    <t>500</t>
  </si>
  <si>
    <t>Межбюджетные трансферты</t>
  </si>
  <si>
    <t>107</t>
  </si>
  <si>
    <t>540</t>
  </si>
  <si>
    <t>Иные межбюджетные трансферты</t>
  </si>
  <si>
    <t>108</t>
  </si>
  <si>
    <t>1400</t>
  </si>
  <si>
    <t>МЕЖБЮДЖЕТНЫЕ ТРАНСФЕРТЫ ОБЩЕГО ХАРАКТЕРА БЮДЖЕТАМ БЮДЖЕТНОЙ СИСТЕМЫ РОССИЙСКОЙ ФЕДЕРАЦИИ</t>
  </si>
  <si>
    <t>109</t>
  </si>
  <si>
    <t>1403</t>
  </si>
  <si>
    <t>Прочие межбюджетные трансферты общего характера</t>
  </si>
  <si>
    <t>110</t>
  </si>
  <si>
    <t>7430006060</t>
  </si>
  <si>
    <t>111</t>
  </si>
  <si>
    <t>112</t>
  </si>
  <si>
    <t>113</t>
  </si>
  <si>
    <t>114</t>
  </si>
  <si>
    <t>115</t>
  </si>
  <si>
    <t>7440000000</t>
  </si>
  <si>
    <t>Другие общегосударственные вопросы</t>
  </si>
  <si>
    <t>116</t>
  </si>
  <si>
    <t>7440004600</t>
  </si>
  <si>
    <t>117</t>
  </si>
  <si>
    <t>118</t>
  </si>
  <si>
    <t>119</t>
  </si>
  <si>
    <t>0113</t>
  </si>
  <si>
    <t>121</t>
  </si>
  <si>
    <t>122</t>
  </si>
  <si>
    <t>123</t>
  </si>
  <si>
    <t>124</t>
  </si>
  <si>
    <t>125</t>
  </si>
  <si>
    <t>7440010490</t>
  </si>
  <si>
    <t>126</t>
  </si>
  <si>
    <t>127</t>
  </si>
  <si>
    <t>128</t>
  </si>
  <si>
    <t>129</t>
  </si>
  <si>
    <t>130</t>
  </si>
  <si>
    <t>7440093990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</si>
  <si>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</si>
  <si>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</si>
  <si>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</si>
  <si>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</si>
  <si>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</si>
  <si>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</si>
  <si>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</si>
  <si>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</si>
  <si>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</si>
  <si>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</si>
  <si>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</si>
  <si>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</si>
  <si>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</si>
  <si>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</si>
  <si>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</si>
  <si>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</si>
  <si>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</si>
  <si>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</si>
  <si>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</si>
  <si>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9900000000</t>
  </si>
  <si>
    <t>Непрограммные расходы органов местного самоуправления</t>
  </si>
  <si>
    <t>150</t>
  </si>
  <si>
    <t>9990000000</t>
  </si>
  <si>
    <t>Непрограммные расходы</t>
  </si>
  <si>
    <t>151</t>
  </si>
  <si>
    <t>152</t>
  </si>
  <si>
    <t>153</t>
  </si>
  <si>
    <t>154</t>
  </si>
  <si>
    <t>155</t>
  </si>
  <si>
    <t>156</t>
  </si>
  <si>
    <t>9990007050</t>
  </si>
  <si>
    <t>157</t>
  </si>
  <si>
    <t>158</t>
  </si>
  <si>
    <t>870</t>
  </si>
  <si>
    <t>Резервные средства</t>
  </si>
  <si>
    <t>159</t>
  </si>
  <si>
    <t>160</t>
  </si>
  <si>
    <t>0111</t>
  </si>
  <si>
    <t>Резервные фонды</t>
  </si>
  <si>
    <t>161</t>
  </si>
  <si>
    <t>9990051180</t>
  </si>
  <si>
    <t>162</t>
  </si>
  <si>
    <t>163</t>
  </si>
  <si>
    <t>164</t>
  </si>
  <si>
    <t>0200</t>
  </si>
  <si>
    <t>НАЦИОНАЛЬНАЯ ОБОРОНА</t>
  </si>
  <si>
    <t>165</t>
  </si>
  <si>
    <t>0203</t>
  </si>
  <si>
    <t>Мобилизационная и вневойсковая подготовка</t>
  </si>
  <si>
    <t>166</t>
  </si>
  <si>
    <t>167</t>
  </si>
  <si>
    <t>168</t>
  </si>
  <si>
    <t>169</t>
  </si>
  <si>
    <t>170</t>
  </si>
  <si>
    <t>9990075140</t>
  </si>
  <si>
    <t>171</t>
  </si>
  <si>
    <t>172</t>
  </si>
  <si>
    <t>173</t>
  </si>
  <si>
    <t>174</t>
  </si>
  <si>
    <t>ВСЕГО:</t>
  </si>
  <si>
    <t>Бюджетная роспись с учетом изменений</t>
  </si>
  <si>
    <t>Исполнено</t>
  </si>
  <si>
    <t>Приложение № 5</t>
  </si>
  <si>
    <t xml:space="preserve">                                к Решению Хандальского сельского Совета депутатов </t>
  </si>
  <si>
    <t>(тыс. рублей)</t>
  </si>
  <si>
    <t>Целевая статья</t>
  </si>
  <si>
    <t>Вид расходов</t>
  </si>
  <si>
    <t>Раздел, подраздел</t>
  </si>
  <si>
    <t>Наименование главных распорядителей и наименование показателей бюджетной классификации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</si>
  <si>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</si>
  <si>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7440000304</t>
  </si>
  <si>
    <t>7440003050</t>
  </si>
  <si>
    <t>Оплата расходов по предписаниям надзорных органов и решениям суда</t>
  </si>
  <si>
    <t>Утвержденные бюджетные назначения</t>
  </si>
  <si>
    <t>Неисполненые бюджетные назначения</t>
  </si>
  <si>
    <t xml:space="preserve">         "Об утверждении отчета об исполнении бюджета поселения за 2022 год"</t>
  </si>
  <si>
    <t>ПРОЕКТ</t>
  </si>
  <si>
    <t>Распределение бюджетных ассигнований по разделам, подразделам, целевым статьям (муниципальным программам Хандальского сельсовета и непрограммным направлениям деятельности), группам и подгруппам видов расходов классификации расходов бюджета поселения на 2022 год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</si>
  <si>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</si>
  <si>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</si>
  <si>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</si>
  <si>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</si>
  <si>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</si>
  <si>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</si>
  <si>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</si>
  <si>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</si>
  <si>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</si>
  <si>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</si>
  <si>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</si>
  <si>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</si>
  <si>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</si>
  <si>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</si>
  <si>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</si>
  <si>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</si>
  <si>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</si>
  <si>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</si>
  <si>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</si>
  <si>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</si>
  <si>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</si>
  <si>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</si>
  <si>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</si>
  <si>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74200S7450</t>
  </si>
  <si>
    <t>Содействие развитию налогового потенциала в рамках непрограммных расходов администрации Хандальского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</si>
  <si>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</si>
  <si>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</si>
  <si>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</si>
  <si>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Выполнение прочих обязательств государства, носящий разовый характер в рамках непрограммных расходов администрации Хандальского сельсовета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</si>
  <si>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</si>
  <si>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</si>
  <si>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830</t>
  </si>
  <si>
    <t>Исполнение судебных актов</t>
  </si>
  <si>
    <t>Резервные фонды местных администраций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</si>
  <si>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</si>
  <si>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175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</si>
  <si>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</si>
  <si>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176</t>
  </si>
  <si>
    <t>177</t>
  </si>
  <si>
    <t>178</t>
  </si>
  <si>
    <t>179</t>
  </si>
  <si>
    <t>180</t>
  </si>
  <si>
    <t>Выполнение других обязательств государства</t>
  </si>
  <si>
    <t>7450000000</t>
  </si>
  <si>
    <t>7450003040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</si>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</sst>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6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left" vertical="top" wrapText="1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5" fontId="5" fillId="0" borderId="1" xfId="0" applyNumberFormat="1" applyFont="1" applyBorder="1" applyAlignment="1" applyProtection="1">
      <alignment horizontal="center" vertical="top" wrapText="1"/>
    </xf>
    <xf numFmtId="165" fontId="5" fillId="0" borderId="2" xfId="0" applyNumberFormat="1" applyFont="1" applyBorder="1" applyAlignment="1" applyProtection="1">
      <alignment horizontal="center" vertical="top" wrapText="1"/>
    </xf>
    <xf numFmtId="165" fontId="0" fillId="0" borderId="0" xfId="0" applyNumberFormat="1"/>
    <xf numFmtId="165" fontId="5" fillId="0" borderId="1" xfId="0" applyNumberFormat="1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49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165" fontId="5" fillId="0" borderId="5" xfId="0" applyNumberFormat="1" applyFont="1" applyBorder="1" applyAlignment="1" applyProtection="1">
      <alignment horizontal="center" vertical="top" wrapText="1"/>
    </xf>
    <xf numFmtId="165" fontId="5" fillId="0" borderId="3" xfId="0" applyNumberFormat="1" applyFont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center" vertical="top" wrapText="1"/>
    </xf>
    <xf numFmtId="165" fontId="5" fillId="0" borderId="2" xfId="0" applyNumberFormat="1" applyFont="1" applyFill="1" applyBorder="1" applyAlignment="1" applyProtection="1">
      <alignment horizontal="center" vertical="top" wrapText="1"/>
    </xf>
    <xf numFmtId="165" fontId="5" fillId="0" borderId="1" xfId="1" applyNumberFormat="1" applyFont="1" applyFill="1" applyBorder="1" applyAlignment="1" applyProtection="1">
      <alignment horizontal="center" vertical="top" wrapText="1"/>
    </xf>
    <xf numFmtId="0" fontId="5" fillId="0" borderId="1" xfId="0" applyFont="1" applyBorder="1"/>
    <xf numFmtId="49" fontId="5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Border="1" applyAlignment="1" applyProtection="1">
      <alignment horizontal="left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165" fontId="5" fillId="0" borderId="3" xfId="0" applyNumberFormat="1" applyFont="1" applyFill="1" applyBorder="1" applyAlignment="1" applyProtection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</xf>
    <xf numFmtId="165" fontId="5" fillId="0" borderId="1" xfId="1" applyNumberFormat="1" applyFont="1" applyBorder="1" applyAlignment="1" applyProtection="1">
      <alignment horizontal="center" vertical="top" wrapText="1"/>
    </xf>
    <xf numFmtId="165" fontId="5" fillId="0" borderId="2" xfId="1" applyNumberFormat="1" applyFont="1" applyBorder="1" applyAlignment="1" applyProtection="1">
      <alignment horizontal="center" vertical="top" wrapText="1"/>
    </xf>
    <xf numFmtId="165" fontId="5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5" xfId="1" applyNumberFormat="1" applyFont="1" applyBorder="1" applyAlignment="1" applyProtection="1">
      <alignment horizontal="left" vertical="top" wrapText="1"/>
    </xf>
    <xf numFmtId="49" fontId="5" fillId="0" borderId="5" xfId="1" applyNumberFormat="1" applyFont="1" applyBorder="1" applyAlignment="1" applyProtection="1">
      <alignment horizontal="center" vertical="top" wrapText="1"/>
    </xf>
    <xf numFmtId="165" fontId="5" fillId="0" borderId="5" xfId="1" applyNumberFormat="1" applyFont="1" applyBorder="1" applyAlignment="1" applyProtection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Border="1" applyAlignment="1" applyProtection="1">
      <alignment horizontal="right" vertical="center"/>
    </xf>
    <xf numFmtId="0" fontId="6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6"/>
  <sheetViews>
    <sheetView tabSelected="1" view="pageBreakPreview" topLeftCell="A196" zoomScale="60" zoomScaleNormal="100" workbookViewId="0">
      <selection activeCell="N201" sqref="N201"/>
    </sheetView>
  </sheetViews>
  <sheetFormatPr defaultRowHeight="12.75" customHeight="1" x14ac:dyDescent="0.2"/>
  <cols>
    <col min="1" max="1" width="5.7109375" customWidth="1"/>
    <col min="2" max="2" width="40.7109375" customWidth="1"/>
    <col min="3" max="3" width="17.28515625" customWidth="1"/>
    <col min="4" max="4" width="10.7109375" customWidth="1"/>
    <col min="5" max="5" width="11" customWidth="1"/>
    <col min="6" max="7" width="15.7109375" customWidth="1"/>
    <col min="8" max="8" width="12.5703125" customWidth="1"/>
    <col min="9" max="9" width="17.140625" customWidth="1"/>
  </cols>
  <sheetData>
    <row r="1" spans="1:9" ht="22.5" customHeight="1" x14ac:dyDescent="0.25">
      <c r="A1" s="1"/>
      <c r="C1" s="2"/>
      <c r="D1" s="2"/>
      <c r="E1" s="2"/>
      <c r="F1" s="54" t="s">
        <v>274</v>
      </c>
      <c r="G1" s="54"/>
      <c r="H1" s="54"/>
      <c r="I1" s="54"/>
    </row>
    <row r="2" spans="1:9" ht="15.75" customHeight="1" x14ac:dyDescent="0.25">
      <c r="D2" s="55" t="s">
        <v>275</v>
      </c>
      <c r="E2" s="55"/>
      <c r="F2" s="55"/>
      <c r="G2" s="55"/>
      <c r="H2" s="55"/>
      <c r="I2" s="55"/>
    </row>
    <row r="3" spans="1:9" ht="15.75" customHeight="1" x14ac:dyDescent="0.25">
      <c r="D3" s="55" t="s">
        <v>287</v>
      </c>
      <c r="E3" s="55"/>
      <c r="F3" s="55"/>
      <c r="G3" s="55"/>
      <c r="H3" s="55"/>
      <c r="I3" s="55"/>
    </row>
    <row r="4" spans="1:9" ht="18.399999999999999" hidden="1" customHeight="1" x14ac:dyDescent="0.2">
      <c r="A4" s="58"/>
      <c r="B4" s="58"/>
      <c r="C4" s="58"/>
      <c r="D4" s="58"/>
      <c r="E4" s="58"/>
      <c r="F4" s="58"/>
      <c r="G4" s="58"/>
    </row>
    <row r="5" spans="1:9" hidden="1" x14ac:dyDescent="0.2">
      <c r="A5" s="59"/>
      <c r="B5" s="59"/>
      <c r="C5" s="59"/>
      <c r="D5" s="59"/>
      <c r="E5" s="59"/>
      <c r="F5" s="59"/>
      <c r="G5" s="59"/>
    </row>
    <row r="6" spans="1:9" ht="15.75" hidden="1" x14ac:dyDescent="0.2">
      <c r="B6" s="3"/>
      <c r="C6" s="3"/>
      <c r="D6" s="3"/>
      <c r="E6" s="3"/>
      <c r="F6" s="3"/>
      <c r="G6" s="3"/>
    </row>
    <row r="7" spans="1:9" ht="15.75" customHeight="1" x14ac:dyDescent="0.2">
      <c r="A7" s="60"/>
      <c r="B7" s="60"/>
      <c r="C7" s="4"/>
      <c r="D7" s="3"/>
      <c r="E7" s="3"/>
      <c r="F7" s="3"/>
      <c r="G7" s="56" t="s">
        <v>288</v>
      </c>
      <c r="H7" s="57"/>
      <c r="I7" s="57"/>
    </row>
    <row r="8" spans="1:9" ht="45" customHeight="1" x14ac:dyDescent="0.2">
      <c r="A8" s="42" t="s">
        <v>289</v>
      </c>
      <c r="B8" s="43"/>
      <c r="C8" s="43"/>
      <c r="D8" s="43"/>
      <c r="E8" s="43"/>
      <c r="F8" s="43"/>
      <c r="G8" s="43"/>
      <c r="H8" s="43"/>
      <c r="I8" s="43"/>
    </row>
    <row r="9" spans="1:9" ht="21" customHeight="1" x14ac:dyDescent="0.2">
      <c r="A9" s="14"/>
      <c r="B9" s="15"/>
      <c r="C9" s="15"/>
      <c r="D9" s="15"/>
      <c r="E9" s="15"/>
      <c r="F9" s="15"/>
      <c r="G9" s="15"/>
      <c r="H9" s="44" t="s">
        <v>276</v>
      </c>
      <c r="I9" s="45"/>
    </row>
    <row r="10" spans="1:9" x14ac:dyDescent="0.2">
      <c r="A10" s="48" t="s">
        <v>1</v>
      </c>
      <c r="B10" s="48" t="s">
        <v>280</v>
      </c>
      <c r="C10" s="46" t="s">
        <v>277</v>
      </c>
      <c r="D10" s="46" t="s">
        <v>278</v>
      </c>
      <c r="E10" s="46" t="s">
        <v>279</v>
      </c>
      <c r="F10" s="52" t="s">
        <v>285</v>
      </c>
      <c r="G10" s="48" t="s">
        <v>272</v>
      </c>
      <c r="H10" s="48" t="s">
        <v>273</v>
      </c>
      <c r="I10" s="50" t="s">
        <v>286</v>
      </c>
    </row>
    <row r="11" spans="1:9" ht="53.25" customHeight="1" x14ac:dyDescent="0.2">
      <c r="A11" s="49"/>
      <c r="B11" s="49"/>
      <c r="C11" s="47"/>
      <c r="D11" s="47"/>
      <c r="E11" s="47"/>
      <c r="F11" s="53"/>
      <c r="G11" s="49"/>
      <c r="H11" s="49"/>
      <c r="I11" s="51"/>
    </row>
    <row r="12" spans="1:9" ht="15.75" x14ac:dyDescent="0.25">
      <c r="A12" s="5"/>
      <c r="B12" s="5" t="s">
        <v>2</v>
      </c>
      <c r="C12" s="5" t="s">
        <v>3</v>
      </c>
      <c r="D12" s="5" t="s">
        <v>7</v>
      </c>
      <c r="E12" s="5" t="s">
        <v>8</v>
      </c>
      <c r="F12" s="5" t="s">
        <v>0</v>
      </c>
      <c r="G12" s="5" t="s">
        <v>9</v>
      </c>
      <c r="H12" s="8" t="s">
        <v>4</v>
      </c>
      <c r="I12" s="13">
        <v>8</v>
      </c>
    </row>
    <row r="13" spans="1:9" ht="63" x14ac:dyDescent="0.2">
      <c r="A13" s="10" t="s">
        <v>2</v>
      </c>
      <c r="B13" s="11" t="s">
        <v>11</v>
      </c>
      <c r="C13" s="10" t="s">
        <v>10</v>
      </c>
      <c r="D13" s="10"/>
      <c r="E13" s="10"/>
      <c r="F13" s="16">
        <f>F14+F29+F64+F80</f>
        <v>1272.2000000000003</v>
      </c>
      <c r="G13" s="16">
        <v>2864.4</v>
      </c>
      <c r="H13" s="16">
        <f>H14+H29+H64+H80</f>
        <v>2743.5</v>
      </c>
      <c r="I13" s="19">
        <f>G13-H13</f>
        <v>120.90000000000009</v>
      </c>
    </row>
    <row r="14" spans="1:9" ht="127.5" customHeight="1" x14ac:dyDescent="0.2">
      <c r="A14" s="10" t="s">
        <v>3</v>
      </c>
      <c r="B14" s="12" t="s">
        <v>290</v>
      </c>
      <c r="C14" s="10" t="s">
        <v>12</v>
      </c>
      <c r="D14" s="10"/>
      <c r="E14" s="10"/>
      <c r="F14" s="16">
        <f>F15</f>
        <v>57</v>
      </c>
      <c r="G14" s="16">
        <v>94.7</v>
      </c>
      <c r="H14" s="20">
        <f>H15+H24</f>
        <v>87.800000000000011</v>
      </c>
      <c r="I14" s="19">
        <f t="shared" ref="I14:I77" si="0">G14-H14</f>
        <v>6.8999999999999915</v>
      </c>
    </row>
    <row r="15" spans="1:9" ht="236.25" x14ac:dyDescent="0.2">
      <c r="A15" s="10" t="s">
        <v>7</v>
      </c>
      <c r="B15" s="12" t="s">
        <v>291</v>
      </c>
      <c r="C15" s="10" t="s">
        <v>13</v>
      </c>
      <c r="D15" s="10"/>
      <c r="E15" s="10"/>
      <c r="F15" s="16">
        <f>F16+F20</f>
        <v>57</v>
      </c>
      <c r="G15" s="16">
        <v>55</v>
      </c>
      <c r="H15" s="19">
        <f>H16+H20</f>
        <v>48.1</v>
      </c>
      <c r="I15" s="19">
        <f t="shared" si="0"/>
        <v>6.8999999999999986</v>
      </c>
    </row>
    <row r="16" spans="1:9" ht="110.25" x14ac:dyDescent="0.2">
      <c r="A16" s="10" t="s">
        <v>8</v>
      </c>
      <c r="B16" s="11" t="s">
        <v>15</v>
      </c>
      <c r="C16" s="10" t="s">
        <v>13</v>
      </c>
      <c r="D16" s="10" t="s">
        <v>14</v>
      </c>
      <c r="E16" s="10"/>
      <c r="F16" s="16">
        <v>25</v>
      </c>
      <c r="G16" s="16">
        <v>25</v>
      </c>
      <c r="H16" s="19">
        <v>25</v>
      </c>
      <c r="I16" s="19">
        <f t="shared" si="0"/>
        <v>0</v>
      </c>
    </row>
    <row r="17" spans="1:9" ht="47.25" x14ac:dyDescent="0.2">
      <c r="A17" s="10" t="s">
        <v>0</v>
      </c>
      <c r="B17" s="11" t="s">
        <v>17</v>
      </c>
      <c r="C17" s="10" t="s">
        <v>13</v>
      </c>
      <c r="D17" s="10" t="s">
        <v>16</v>
      </c>
      <c r="E17" s="10"/>
      <c r="F17" s="16">
        <v>25</v>
      </c>
      <c r="G17" s="16">
        <v>25</v>
      </c>
      <c r="H17" s="19">
        <v>25</v>
      </c>
      <c r="I17" s="19">
        <f t="shared" si="0"/>
        <v>0</v>
      </c>
    </row>
    <row r="18" spans="1:9" ht="47.25" x14ac:dyDescent="0.2">
      <c r="A18" s="10" t="s">
        <v>9</v>
      </c>
      <c r="B18" s="11" t="s">
        <v>19</v>
      </c>
      <c r="C18" s="10" t="s">
        <v>13</v>
      </c>
      <c r="D18" s="10" t="s">
        <v>16</v>
      </c>
      <c r="E18" s="10" t="s">
        <v>18</v>
      </c>
      <c r="F18" s="16">
        <v>25</v>
      </c>
      <c r="G18" s="16">
        <v>25</v>
      </c>
      <c r="H18" s="19">
        <v>25</v>
      </c>
      <c r="I18" s="19">
        <f t="shared" si="0"/>
        <v>0</v>
      </c>
    </row>
    <row r="19" spans="1:9" ht="63" x14ac:dyDescent="0.2">
      <c r="A19" s="10" t="s">
        <v>4</v>
      </c>
      <c r="B19" s="7" t="s">
        <v>281</v>
      </c>
      <c r="C19" s="6" t="s">
        <v>13</v>
      </c>
      <c r="D19" s="6" t="s">
        <v>16</v>
      </c>
      <c r="E19" s="6" t="s">
        <v>20</v>
      </c>
      <c r="F19" s="16">
        <v>25</v>
      </c>
      <c r="G19" s="17">
        <v>25</v>
      </c>
      <c r="H19" s="19">
        <v>25</v>
      </c>
      <c r="I19" s="19">
        <f t="shared" si="0"/>
        <v>0</v>
      </c>
    </row>
    <row r="20" spans="1:9" ht="47.25" x14ac:dyDescent="0.2">
      <c r="A20" s="10" t="s">
        <v>5</v>
      </c>
      <c r="B20" s="11" t="s">
        <v>22</v>
      </c>
      <c r="C20" s="10" t="s">
        <v>13</v>
      </c>
      <c r="D20" s="10" t="s">
        <v>21</v>
      </c>
      <c r="E20" s="10"/>
      <c r="F20" s="16">
        <f>F21</f>
        <v>32</v>
      </c>
      <c r="G20" s="16">
        <v>30</v>
      </c>
      <c r="H20" s="19">
        <f>H21</f>
        <v>23.1</v>
      </c>
      <c r="I20" s="19">
        <f t="shared" si="0"/>
        <v>6.8999999999999986</v>
      </c>
    </row>
    <row r="21" spans="1:9" ht="47.25" x14ac:dyDescent="0.2">
      <c r="A21" s="10" t="s">
        <v>6</v>
      </c>
      <c r="B21" s="11" t="s">
        <v>24</v>
      </c>
      <c r="C21" s="10" t="s">
        <v>13</v>
      </c>
      <c r="D21" s="10" t="s">
        <v>23</v>
      </c>
      <c r="E21" s="10"/>
      <c r="F21" s="16">
        <f>F22</f>
        <v>32</v>
      </c>
      <c r="G21" s="16">
        <v>30</v>
      </c>
      <c r="H21" s="19">
        <f>H22</f>
        <v>23.1</v>
      </c>
      <c r="I21" s="19">
        <f t="shared" si="0"/>
        <v>6.8999999999999986</v>
      </c>
    </row>
    <row r="22" spans="1:9" ht="47.25" x14ac:dyDescent="0.2">
      <c r="A22" s="10" t="s">
        <v>25</v>
      </c>
      <c r="B22" s="11" t="s">
        <v>19</v>
      </c>
      <c r="C22" s="10" t="s">
        <v>13</v>
      </c>
      <c r="D22" s="10" t="s">
        <v>23</v>
      </c>
      <c r="E22" s="10" t="s">
        <v>18</v>
      </c>
      <c r="F22" s="16">
        <f>F23</f>
        <v>32</v>
      </c>
      <c r="G22" s="16">
        <v>30</v>
      </c>
      <c r="H22" s="19">
        <f>H23</f>
        <v>23.1</v>
      </c>
      <c r="I22" s="19">
        <f t="shared" si="0"/>
        <v>6.8999999999999986</v>
      </c>
    </row>
    <row r="23" spans="1:9" ht="63" x14ac:dyDescent="0.2">
      <c r="A23" s="10" t="s">
        <v>26</v>
      </c>
      <c r="B23" s="7" t="s">
        <v>281</v>
      </c>
      <c r="C23" s="6" t="s">
        <v>13</v>
      </c>
      <c r="D23" s="6" t="s">
        <v>23</v>
      </c>
      <c r="E23" s="6" t="s">
        <v>20</v>
      </c>
      <c r="F23" s="16">
        <v>32</v>
      </c>
      <c r="G23" s="17">
        <v>30</v>
      </c>
      <c r="H23" s="19">
        <v>23.1</v>
      </c>
      <c r="I23" s="19">
        <f t="shared" si="0"/>
        <v>6.8999999999999986</v>
      </c>
    </row>
    <row r="24" spans="1:9" ht="189" x14ac:dyDescent="0.2">
      <c r="A24" s="10" t="s">
        <v>28</v>
      </c>
      <c r="B24" s="12" t="s">
        <v>292</v>
      </c>
      <c r="C24" s="10" t="s">
        <v>27</v>
      </c>
      <c r="D24" s="10"/>
      <c r="E24" s="10"/>
      <c r="F24" s="16">
        <v>0</v>
      </c>
      <c r="G24" s="16">
        <v>39.700000000000003</v>
      </c>
      <c r="H24" s="19">
        <v>39.700000000000003</v>
      </c>
      <c r="I24" s="19">
        <f t="shared" si="0"/>
        <v>0</v>
      </c>
    </row>
    <row r="25" spans="1:9" ht="47.25" x14ac:dyDescent="0.2">
      <c r="A25" s="10" t="s">
        <v>29</v>
      </c>
      <c r="B25" s="11" t="s">
        <v>22</v>
      </c>
      <c r="C25" s="10" t="s">
        <v>27</v>
      </c>
      <c r="D25" s="10" t="s">
        <v>21</v>
      </c>
      <c r="E25" s="10"/>
      <c r="F25" s="16">
        <v>0</v>
      </c>
      <c r="G25" s="16">
        <v>39.700000000000003</v>
      </c>
      <c r="H25" s="19">
        <v>39.700000000000003</v>
      </c>
      <c r="I25" s="19">
        <f t="shared" si="0"/>
        <v>0</v>
      </c>
    </row>
    <row r="26" spans="1:9" ht="47.25" x14ac:dyDescent="0.2">
      <c r="A26" s="10" t="s">
        <v>30</v>
      </c>
      <c r="B26" s="11" t="s">
        <v>24</v>
      </c>
      <c r="C26" s="10" t="s">
        <v>27</v>
      </c>
      <c r="D26" s="10" t="s">
        <v>23</v>
      </c>
      <c r="E26" s="10"/>
      <c r="F26" s="16">
        <v>0</v>
      </c>
      <c r="G26" s="16">
        <v>39.700000000000003</v>
      </c>
      <c r="H26" s="19">
        <v>39.700000000000003</v>
      </c>
      <c r="I26" s="19">
        <f t="shared" si="0"/>
        <v>0</v>
      </c>
    </row>
    <row r="27" spans="1:9" ht="47.25" x14ac:dyDescent="0.2">
      <c r="A27" s="10" t="s">
        <v>31</v>
      </c>
      <c r="B27" s="11" t="s">
        <v>19</v>
      </c>
      <c r="C27" s="10" t="s">
        <v>27</v>
      </c>
      <c r="D27" s="10" t="s">
        <v>23</v>
      </c>
      <c r="E27" s="10" t="s">
        <v>18</v>
      </c>
      <c r="F27" s="16">
        <v>0</v>
      </c>
      <c r="G27" s="16">
        <v>39.700000000000003</v>
      </c>
      <c r="H27" s="19">
        <v>39.700000000000003</v>
      </c>
      <c r="I27" s="19">
        <f t="shared" si="0"/>
        <v>0</v>
      </c>
    </row>
    <row r="28" spans="1:9" ht="63" x14ac:dyDescent="0.2">
      <c r="A28" s="10" t="s">
        <v>32</v>
      </c>
      <c r="B28" s="7" t="s">
        <v>281</v>
      </c>
      <c r="C28" s="6" t="s">
        <v>27</v>
      </c>
      <c r="D28" s="6" t="s">
        <v>23</v>
      </c>
      <c r="E28" s="6" t="s">
        <v>20</v>
      </c>
      <c r="F28" s="16">
        <v>0</v>
      </c>
      <c r="G28" s="17">
        <v>39.700000000000003</v>
      </c>
      <c r="H28" s="19">
        <v>39.700000000000003</v>
      </c>
      <c r="I28" s="19">
        <f t="shared" si="0"/>
        <v>0</v>
      </c>
    </row>
    <row r="29" spans="1:9" ht="78.75" x14ac:dyDescent="0.2">
      <c r="A29" s="10" t="s">
        <v>35</v>
      </c>
      <c r="B29" s="11" t="s">
        <v>34</v>
      </c>
      <c r="C29" s="10" t="s">
        <v>33</v>
      </c>
      <c r="D29" s="10"/>
      <c r="E29" s="10"/>
      <c r="F29" s="16">
        <f>F30+F35+F40+F45+F50</f>
        <v>369.7</v>
      </c>
      <c r="G29" s="16">
        <v>1588.1</v>
      </c>
      <c r="H29" s="20">
        <f>H30+H35+H40+H45+H50+H59</f>
        <v>1520.6000000000001</v>
      </c>
      <c r="I29" s="19">
        <f t="shared" si="0"/>
        <v>67.499999999999773</v>
      </c>
    </row>
    <row r="30" spans="1:9" ht="204.75" x14ac:dyDescent="0.2">
      <c r="A30" s="10" t="s">
        <v>36</v>
      </c>
      <c r="B30" s="12" t="s">
        <v>294</v>
      </c>
      <c r="C30" s="10" t="s">
        <v>293</v>
      </c>
      <c r="D30" s="10"/>
      <c r="E30" s="10"/>
      <c r="F30" s="16">
        <v>0</v>
      </c>
      <c r="G30" s="16">
        <v>192.6</v>
      </c>
      <c r="H30" s="20">
        <f>H31</f>
        <v>133.80000000000001</v>
      </c>
      <c r="I30" s="19">
        <f t="shared" si="0"/>
        <v>58.799999999999983</v>
      </c>
    </row>
    <row r="31" spans="1:9" ht="47.25" x14ac:dyDescent="0.2">
      <c r="A31" s="10" t="s">
        <v>37</v>
      </c>
      <c r="B31" s="11" t="s">
        <v>22</v>
      </c>
      <c r="C31" s="10" t="s">
        <v>293</v>
      </c>
      <c r="D31" s="10" t="s">
        <v>21</v>
      </c>
      <c r="E31" s="10"/>
      <c r="F31" s="16">
        <v>0</v>
      </c>
      <c r="G31" s="16">
        <v>192.6</v>
      </c>
      <c r="H31" s="19">
        <f>H32</f>
        <v>133.80000000000001</v>
      </c>
      <c r="I31" s="19">
        <f t="shared" si="0"/>
        <v>58.799999999999983</v>
      </c>
    </row>
    <row r="32" spans="1:9" ht="47.25" x14ac:dyDescent="0.2">
      <c r="A32" s="10" t="s">
        <v>38</v>
      </c>
      <c r="B32" s="11" t="s">
        <v>24</v>
      </c>
      <c r="C32" s="10" t="s">
        <v>293</v>
      </c>
      <c r="D32" s="10" t="s">
        <v>23</v>
      </c>
      <c r="E32" s="10"/>
      <c r="F32" s="16">
        <v>0</v>
      </c>
      <c r="G32" s="16">
        <v>192.6</v>
      </c>
      <c r="H32" s="19">
        <f>H33</f>
        <v>133.80000000000001</v>
      </c>
      <c r="I32" s="19">
        <f t="shared" si="0"/>
        <v>58.799999999999983</v>
      </c>
    </row>
    <row r="33" spans="1:9" ht="31.5" x14ac:dyDescent="0.2">
      <c r="A33" s="10" t="s">
        <v>41</v>
      </c>
      <c r="B33" s="11" t="s">
        <v>40</v>
      </c>
      <c r="C33" s="10" t="s">
        <v>293</v>
      </c>
      <c r="D33" s="10" t="s">
        <v>23</v>
      </c>
      <c r="E33" s="10" t="s">
        <v>39</v>
      </c>
      <c r="F33" s="16">
        <v>0</v>
      </c>
      <c r="G33" s="16">
        <v>192.6</v>
      </c>
      <c r="H33" s="19">
        <f>H34</f>
        <v>133.80000000000001</v>
      </c>
      <c r="I33" s="19">
        <f t="shared" si="0"/>
        <v>58.799999999999983</v>
      </c>
    </row>
    <row r="34" spans="1:9" ht="15.75" x14ac:dyDescent="0.2">
      <c r="A34" s="10" t="s">
        <v>44</v>
      </c>
      <c r="B34" s="7" t="s">
        <v>43</v>
      </c>
      <c r="C34" s="6" t="s">
        <v>293</v>
      </c>
      <c r="D34" s="6" t="s">
        <v>23</v>
      </c>
      <c r="E34" s="6" t="s">
        <v>42</v>
      </c>
      <c r="F34" s="16">
        <v>0</v>
      </c>
      <c r="G34" s="17">
        <v>192.6</v>
      </c>
      <c r="H34" s="19">
        <v>133.80000000000001</v>
      </c>
      <c r="I34" s="19">
        <f t="shared" si="0"/>
        <v>58.799999999999983</v>
      </c>
    </row>
    <row r="35" spans="1:9" ht="157.5" x14ac:dyDescent="0.2">
      <c r="A35" s="10" t="s">
        <v>46</v>
      </c>
      <c r="B35" s="12" t="s">
        <v>295</v>
      </c>
      <c r="C35" s="10" t="s">
        <v>45</v>
      </c>
      <c r="D35" s="10"/>
      <c r="E35" s="10"/>
      <c r="F35" s="16">
        <f>F36</f>
        <v>40</v>
      </c>
      <c r="G35" s="16">
        <v>227.4</v>
      </c>
      <c r="H35" s="19">
        <f>H36</f>
        <v>223.9</v>
      </c>
      <c r="I35" s="19">
        <f t="shared" si="0"/>
        <v>3.5</v>
      </c>
    </row>
    <row r="36" spans="1:9" ht="47.25" x14ac:dyDescent="0.2">
      <c r="A36" s="10" t="s">
        <v>47</v>
      </c>
      <c r="B36" s="11" t="s">
        <v>22</v>
      </c>
      <c r="C36" s="10" t="s">
        <v>45</v>
      </c>
      <c r="D36" s="10" t="s">
        <v>21</v>
      </c>
      <c r="E36" s="10"/>
      <c r="F36" s="16">
        <f>F37</f>
        <v>40</v>
      </c>
      <c r="G36" s="16">
        <v>227.4</v>
      </c>
      <c r="H36" s="19">
        <f>H37</f>
        <v>223.9</v>
      </c>
      <c r="I36" s="19">
        <f t="shared" si="0"/>
        <v>3.5</v>
      </c>
    </row>
    <row r="37" spans="1:9" ht="47.25" x14ac:dyDescent="0.2">
      <c r="A37" s="10" t="s">
        <v>48</v>
      </c>
      <c r="B37" s="11" t="s">
        <v>24</v>
      </c>
      <c r="C37" s="10" t="s">
        <v>45</v>
      </c>
      <c r="D37" s="10" t="s">
        <v>23</v>
      </c>
      <c r="E37" s="10"/>
      <c r="F37" s="16">
        <f>F38</f>
        <v>40</v>
      </c>
      <c r="G37" s="16">
        <v>227.4</v>
      </c>
      <c r="H37" s="19">
        <f>H38</f>
        <v>223.9</v>
      </c>
      <c r="I37" s="19">
        <f t="shared" si="0"/>
        <v>3.5</v>
      </c>
    </row>
    <row r="38" spans="1:9" ht="31.5" x14ac:dyDescent="0.2">
      <c r="A38" s="10" t="s">
        <v>49</v>
      </c>
      <c r="B38" s="11" t="s">
        <v>40</v>
      </c>
      <c r="C38" s="10" t="s">
        <v>45</v>
      </c>
      <c r="D38" s="10" t="s">
        <v>23</v>
      </c>
      <c r="E38" s="10" t="s">
        <v>39</v>
      </c>
      <c r="F38" s="16">
        <f>F39</f>
        <v>40</v>
      </c>
      <c r="G38" s="16">
        <v>227.4</v>
      </c>
      <c r="H38" s="19">
        <f>H39</f>
        <v>223.9</v>
      </c>
      <c r="I38" s="19">
        <f t="shared" si="0"/>
        <v>3.5</v>
      </c>
    </row>
    <row r="39" spans="1:9" ht="15.75" x14ac:dyDescent="0.2">
      <c r="A39" s="10" t="s">
        <v>50</v>
      </c>
      <c r="B39" s="7" t="s">
        <v>43</v>
      </c>
      <c r="C39" s="6" t="s">
        <v>45</v>
      </c>
      <c r="D39" s="6" t="s">
        <v>23</v>
      </c>
      <c r="E39" s="6" t="s">
        <v>42</v>
      </c>
      <c r="F39" s="16">
        <v>40</v>
      </c>
      <c r="G39" s="17">
        <v>227.4</v>
      </c>
      <c r="H39" s="19">
        <v>223.9</v>
      </c>
      <c r="I39" s="19">
        <f t="shared" si="0"/>
        <v>3.5</v>
      </c>
    </row>
    <row r="40" spans="1:9" ht="157.5" x14ac:dyDescent="0.2">
      <c r="A40" s="10" t="s">
        <v>52</v>
      </c>
      <c r="B40" s="12" t="s">
        <v>296</v>
      </c>
      <c r="C40" s="10" t="s">
        <v>51</v>
      </c>
      <c r="D40" s="10"/>
      <c r="E40" s="10"/>
      <c r="F40" s="16">
        <f>F41</f>
        <v>207.2</v>
      </c>
      <c r="G40" s="16">
        <v>247.2</v>
      </c>
      <c r="H40" s="20">
        <f>H41</f>
        <v>244.7</v>
      </c>
      <c r="I40" s="19">
        <f t="shared" si="0"/>
        <v>2.5</v>
      </c>
    </row>
    <row r="41" spans="1:9" ht="47.25" x14ac:dyDescent="0.2">
      <c r="A41" s="10" t="s">
        <v>53</v>
      </c>
      <c r="B41" s="11" t="s">
        <v>22</v>
      </c>
      <c r="C41" s="10" t="s">
        <v>51</v>
      </c>
      <c r="D41" s="10" t="s">
        <v>21</v>
      </c>
      <c r="E41" s="10"/>
      <c r="F41" s="16">
        <f>F42</f>
        <v>207.2</v>
      </c>
      <c r="G41" s="16">
        <v>247.2</v>
      </c>
      <c r="H41" s="19">
        <f>H42</f>
        <v>244.7</v>
      </c>
      <c r="I41" s="19">
        <f t="shared" si="0"/>
        <v>2.5</v>
      </c>
    </row>
    <row r="42" spans="1:9" ht="47.25" x14ac:dyDescent="0.2">
      <c r="A42" s="10" t="s">
        <v>54</v>
      </c>
      <c r="B42" s="11" t="s">
        <v>24</v>
      </c>
      <c r="C42" s="10" t="s">
        <v>51</v>
      </c>
      <c r="D42" s="10" t="s">
        <v>23</v>
      </c>
      <c r="E42" s="10"/>
      <c r="F42" s="16">
        <f>F43</f>
        <v>207.2</v>
      </c>
      <c r="G42" s="16">
        <v>247.2</v>
      </c>
      <c r="H42" s="19">
        <f>H43</f>
        <v>244.7</v>
      </c>
      <c r="I42" s="19">
        <f t="shared" si="0"/>
        <v>2.5</v>
      </c>
    </row>
    <row r="43" spans="1:9" ht="31.5" x14ac:dyDescent="0.2">
      <c r="A43" s="10" t="s">
        <v>55</v>
      </c>
      <c r="B43" s="11" t="s">
        <v>40</v>
      </c>
      <c r="C43" s="10" t="s">
        <v>51</v>
      </c>
      <c r="D43" s="10" t="s">
        <v>23</v>
      </c>
      <c r="E43" s="10" t="s">
        <v>39</v>
      </c>
      <c r="F43" s="16">
        <f>F44</f>
        <v>207.2</v>
      </c>
      <c r="G43" s="16">
        <v>247.2</v>
      </c>
      <c r="H43" s="19">
        <f>H44</f>
        <v>244.7</v>
      </c>
      <c r="I43" s="19">
        <f t="shared" si="0"/>
        <v>2.5</v>
      </c>
    </row>
    <row r="44" spans="1:9" ht="15.75" x14ac:dyDescent="0.2">
      <c r="A44" s="10" t="s">
        <v>58</v>
      </c>
      <c r="B44" s="7" t="s">
        <v>57</v>
      </c>
      <c r="C44" s="6" t="s">
        <v>51</v>
      </c>
      <c r="D44" s="6" t="s">
        <v>23</v>
      </c>
      <c r="E44" s="6" t="s">
        <v>56</v>
      </c>
      <c r="F44" s="16">
        <v>207.2</v>
      </c>
      <c r="G44" s="17">
        <v>247.2</v>
      </c>
      <c r="H44" s="19">
        <v>244.7</v>
      </c>
      <c r="I44" s="19">
        <f t="shared" si="0"/>
        <v>2.5</v>
      </c>
    </row>
    <row r="45" spans="1:9" ht="173.25" x14ac:dyDescent="0.2">
      <c r="A45" s="10" t="s">
        <v>60</v>
      </c>
      <c r="B45" s="12" t="s">
        <v>297</v>
      </c>
      <c r="C45" s="10" t="s">
        <v>59</v>
      </c>
      <c r="D45" s="10"/>
      <c r="E45" s="10"/>
      <c r="F45" s="16">
        <f>F46</f>
        <v>8</v>
      </c>
      <c r="G45" s="16">
        <v>8</v>
      </c>
      <c r="H45" s="20">
        <f>H46</f>
        <v>8</v>
      </c>
      <c r="I45" s="19">
        <f t="shared" si="0"/>
        <v>0</v>
      </c>
    </row>
    <row r="46" spans="1:9" ht="47.25" x14ac:dyDescent="0.2">
      <c r="A46" s="10" t="s">
        <v>61</v>
      </c>
      <c r="B46" s="11" t="s">
        <v>22</v>
      </c>
      <c r="C46" s="10" t="s">
        <v>59</v>
      </c>
      <c r="D46" s="10" t="s">
        <v>21</v>
      </c>
      <c r="E46" s="10"/>
      <c r="F46" s="16">
        <f>F47</f>
        <v>8</v>
      </c>
      <c r="G46" s="16">
        <v>8</v>
      </c>
      <c r="H46" s="19">
        <f>H47</f>
        <v>8</v>
      </c>
      <c r="I46" s="19">
        <f t="shared" si="0"/>
        <v>0</v>
      </c>
    </row>
    <row r="47" spans="1:9" ht="47.25" x14ac:dyDescent="0.2">
      <c r="A47" s="10" t="s">
        <v>62</v>
      </c>
      <c r="B47" s="11" t="s">
        <v>24</v>
      </c>
      <c r="C47" s="10" t="s">
        <v>59</v>
      </c>
      <c r="D47" s="10" t="s">
        <v>23</v>
      </c>
      <c r="E47" s="10"/>
      <c r="F47" s="16">
        <f>F48</f>
        <v>8</v>
      </c>
      <c r="G47" s="16">
        <v>8</v>
      </c>
      <c r="H47" s="19">
        <f>H48</f>
        <v>8</v>
      </c>
      <c r="I47" s="19">
        <f t="shared" si="0"/>
        <v>0</v>
      </c>
    </row>
    <row r="48" spans="1:9" ht="31.5" x14ac:dyDescent="0.2">
      <c r="A48" s="10" t="s">
        <v>63</v>
      </c>
      <c r="B48" s="11" t="s">
        <v>40</v>
      </c>
      <c r="C48" s="10" t="s">
        <v>59</v>
      </c>
      <c r="D48" s="10" t="s">
        <v>23</v>
      </c>
      <c r="E48" s="10" t="s">
        <v>39</v>
      </c>
      <c r="F48" s="16">
        <f>F49</f>
        <v>8</v>
      </c>
      <c r="G48" s="16">
        <v>8</v>
      </c>
      <c r="H48" s="19">
        <f>H49</f>
        <v>8</v>
      </c>
      <c r="I48" s="19">
        <f t="shared" si="0"/>
        <v>0</v>
      </c>
    </row>
    <row r="49" spans="1:9" ht="15.75" x14ac:dyDescent="0.2">
      <c r="A49" s="10" t="s">
        <v>64</v>
      </c>
      <c r="B49" s="7" t="s">
        <v>57</v>
      </c>
      <c r="C49" s="6" t="s">
        <v>59</v>
      </c>
      <c r="D49" s="6" t="s">
        <v>23</v>
      </c>
      <c r="E49" s="6" t="s">
        <v>56</v>
      </c>
      <c r="F49" s="16">
        <v>8</v>
      </c>
      <c r="G49" s="17">
        <v>8</v>
      </c>
      <c r="H49" s="19">
        <v>8</v>
      </c>
      <c r="I49" s="19">
        <f t="shared" si="0"/>
        <v>0</v>
      </c>
    </row>
    <row r="50" spans="1:9" ht="173.25" x14ac:dyDescent="0.2">
      <c r="A50" s="10" t="s">
        <v>66</v>
      </c>
      <c r="B50" s="12" t="s">
        <v>298</v>
      </c>
      <c r="C50" s="10" t="s">
        <v>65</v>
      </c>
      <c r="D50" s="10"/>
      <c r="E50" s="10"/>
      <c r="F50" s="16">
        <f>F51+F55</f>
        <v>114.5</v>
      </c>
      <c r="G50" s="16">
        <v>88.9</v>
      </c>
      <c r="H50" s="20">
        <f>H51+H55</f>
        <v>86.2</v>
      </c>
      <c r="I50" s="19">
        <f t="shared" si="0"/>
        <v>2.7000000000000028</v>
      </c>
    </row>
    <row r="51" spans="1:9" ht="98.25" customHeight="1" x14ac:dyDescent="0.2">
      <c r="A51" s="10" t="s">
        <v>67</v>
      </c>
      <c r="B51" s="29" t="s">
        <v>15</v>
      </c>
      <c r="C51" s="30" t="s">
        <v>65</v>
      </c>
      <c r="D51" s="30" t="s">
        <v>14</v>
      </c>
      <c r="E51" s="30"/>
      <c r="F51" s="35">
        <f>F52</f>
        <v>32.5</v>
      </c>
      <c r="G51" s="16">
        <v>0</v>
      </c>
      <c r="H51" s="20">
        <v>0</v>
      </c>
      <c r="I51" s="19">
        <f t="shared" si="0"/>
        <v>0</v>
      </c>
    </row>
    <row r="52" spans="1:9" ht="47.25" x14ac:dyDescent="0.2">
      <c r="A52" s="10" t="s">
        <v>68</v>
      </c>
      <c r="B52" s="29" t="s">
        <v>17</v>
      </c>
      <c r="C52" s="30" t="s">
        <v>65</v>
      </c>
      <c r="D52" s="30" t="s">
        <v>16</v>
      </c>
      <c r="E52" s="30"/>
      <c r="F52" s="35">
        <f>F53</f>
        <v>32.5</v>
      </c>
      <c r="G52" s="16">
        <v>0</v>
      </c>
      <c r="H52" s="20">
        <v>0</v>
      </c>
      <c r="I52" s="19">
        <f t="shared" si="0"/>
        <v>0</v>
      </c>
    </row>
    <row r="53" spans="1:9" ht="31.5" x14ac:dyDescent="0.2">
      <c r="A53" s="10" t="s">
        <v>69</v>
      </c>
      <c r="B53" s="29" t="s">
        <v>40</v>
      </c>
      <c r="C53" s="30" t="s">
        <v>65</v>
      </c>
      <c r="D53" s="30" t="s">
        <v>16</v>
      </c>
      <c r="E53" s="30" t="s">
        <v>39</v>
      </c>
      <c r="F53" s="35">
        <f>F54</f>
        <v>32.5</v>
      </c>
      <c r="G53" s="16">
        <v>0</v>
      </c>
      <c r="H53" s="20">
        <v>0</v>
      </c>
      <c r="I53" s="19">
        <f t="shared" si="0"/>
        <v>0</v>
      </c>
    </row>
    <row r="54" spans="1:9" ht="15.75" x14ac:dyDescent="0.2">
      <c r="A54" s="10" t="s">
        <v>70</v>
      </c>
      <c r="B54" s="31" t="s">
        <v>57</v>
      </c>
      <c r="C54" s="32" t="s">
        <v>65</v>
      </c>
      <c r="D54" s="32" t="s">
        <v>16</v>
      </c>
      <c r="E54" s="32" t="s">
        <v>56</v>
      </c>
      <c r="F54" s="36">
        <v>32.5</v>
      </c>
      <c r="G54" s="16">
        <v>0</v>
      </c>
      <c r="H54" s="20">
        <v>0</v>
      </c>
      <c r="I54" s="19">
        <f t="shared" si="0"/>
        <v>0</v>
      </c>
    </row>
    <row r="55" spans="1:9" ht="47.25" x14ac:dyDescent="0.2">
      <c r="A55" s="10" t="s">
        <v>71</v>
      </c>
      <c r="B55" s="11" t="s">
        <v>22</v>
      </c>
      <c r="C55" s="10" t="s">
        <v>65</v>
      </c>
      <c r="D55" s="10" t="s">
        <v>21</v>
      </c>
      <c r="E55" s="10"/>
      <c r="F55" s="16">
        <v>82</v>
      </c>
      <c r="G55" s="16">
        <v>88.9</v>
      </c>
      <c r="H55" s="19">
        <f>H56</f>
        <v>86.2</v>
      </c>
      <c r="I55" s="19">
        <f t="shared" si="0"/>
        <v>2.7000000000000028</v>
      </c>
    </row>
    <row r="56" spans="1:9" ht="47.25" x14ac:dyDescent="0.2">
      <c r="A56" s="10" t="s">
        <v>72</v>
      </c>
      <c r="B56" s="11" t="s">
        <v>24</v>
      </c>
      <c r="C56" s="10" t="s">
        <v>65</v>
      </c>
      <c r="D56" s="10" t="s">
        <v>23</v>
      </c>
      <c r="E56" s="10"/>
      <c r="F56" s="16">
        <v>82</v>
      </c>
      <c r="G56" s="16">
        <v>88.9</v>
      </c>
      <c r="H56" s="19">
        <f>H57</f>
        <v>86.2</v>
      </c>
      <c r="I56" s="19">
        <f t="shared" si="0"/>
        <v>2.7000000000000028</v>
      </c>
    </row>
    <row r="57" spans="1:9" ht="31.5" x14ac:dyDescent="0.2">
      <c r="A57" s="10" t="s">
        <v>73</v>
      </c>
      <c r="B57" s="11" t="s">
        <v>40</v>
      </c>
      <c r="C57" s="10" t="s">
        <v>65</v>
      </c>
      <c r="D57" s="10" t="s">
        <v>23</v>
      </c>
      <c r="E57" s="10" t="s">
        <v>39</v>
      </c>
      <c r="F57" s="16">
        <v>82</v>
      </c>
      <c r="G57" s="16">
        <v>88.9</v>
      </c>
      <c r="H57" s="19">
        <f>H58</f>
        <v>86.2</v>
      </c>
      <c r="I57" s="19">
        <f t="shared" si="0"/>
        <v>2.7000000000000028</v>
      </c>
    </row>
    <row r="58" spans="1:9" ht="15.75" x14ac:dyDescent="0.2">
      <c r="A58" s="10" t="s">
        <v>74</v>
      </c>
      <c r="B58" s="7" t="s">
        <v>57</v>
      </c>
      <c r="C58" s="6" t="s">
        <v>65</v>
      </c>
      <c r="D58" s="6" t="s">
        <v>23</v>
      </c>
      <c r="E58" s="6" t="s">
        <v>56</v>
      </c>
      <c r="F58" s="16">
        <v>82</v>
      </c>
      <c r="G58" s="17">
        <v>88.9</v>
      </c>
      <c r="H58" s="19">
        <v>86.2</v>
      </c>
      <c r="I58" s="19">
        <f t="shared" si="0"/>
        <v>2.7000000000000028</v>
      </c>
    </row>
    <row r="59" spans="1:9" ht="189" x14ac:dyDescent="0.2">
      <c r="A59" s="10" t="s">
        <v>77</v>
      </c>
      <c r="B59" s="12" t="s">
        <v>300</v>
      </c>
      <c r="C59" s="10" t="s">
        <v>299</v>
      </c>
      <c r="D59" s="10"/>
      <c r="E59" s="10"/>
      <c r="F59" s="16">
        <v>0</v>
      </c>
      <c r="G59" s="16">
        <v>824</v>
      </c>
      <c r="H59" s="20">
        <f>H60</f>
        <v>824</v>
      </c>
      <c r="I59" s="19">
        <f t="shared" si="0"/>
        <v>0</v>
      </c>
    </row>
    <row r="60" spans="1:9" ht="47.25" x14ac:dyDescent="0.2">
      <c r="A60" s="10" t="s">
        <v>79</v>
      </c>
      <c r="B60" s="11" t="s">
        <v>22</v>
      </c>
      <c r="C60" s="10" t="s">
        <v>299</v>
      </c>
      <c r="D60" s="10" t="s">
        <v>21</v>
      </c>
      <c r="E60" s="10"/>
      <c r="F60" s="16">
        <v>0</v>
      </c>
      <c r="G60" s="16">
        <v>824</v>
      </c>
      <c r="H60" s="20">
        <f>H61</f>
        <v>824</v>
      </c>
      <c r="I60" s="19">
        <f t="shared" si="0"/>
        <v>0</v>
      </c>
    </row>
    <row r="61" spans="1:9" ht="47.25" x14ac:dyDescent="0.2">
      <c r="A61" s="10" t="s">
        <v>80</v>
      </c>
      <c r="B61" s="11" t="s">
        <v>24</v>
      </c>
      <c r="C61" s="10" t="s">
        <v>299</v>
      </c>
      <c r="D61" s="10" t="s">
        <v>23</v>
      </c>
      <c r="E61" s="10"/>
      <c r="F61" s="16">
        <v>0</v>
      </c>
      <c r="G61" s="16">
        <v>824</v>
      </c>
      <c r="H61" s="20">
        <f>H62</f>
        <v>824</v>
      </c>
      <c r="I61" s="19">
        <f t="shared" si="0"/>
        <v>0</v>
      </c>
    </row>
    <row r="62" spans="1:9" ht="31.5" x14ac:dyDescent="0.2">
      <c r="A62" s="10" t="s">
        <v>81</v>
      </c>
      <c r="B62" s="11" t="s">
        <v>40</v>
      </c>
      <c r="C62" s="10" t="s">
        <v>299</v>
      </c>
      <c r="D62" s="10" t="s">
        <v>23</v>
      </c>
      <c r="E62" s="10" t="s">
        <v>39</v>
      </c>
      <c r="F62" s="16">
        <v>0</v>
      </c>
      <c r="G62" s="16">
        <v>824</v>
      </c>
      <c r="H62" s="20">
        <f>H63</f>
        <v>824</v>
      </c>
      <c r="I62" s="19">
        <f t="shared" si="0"/>
        <v>0</v>
      </c>
    </row>
    <row r="63" spans="1:9" ht="15.75" x14ac:dyDescent="0.2">
      <c r="A63" s="10" t="s">
        <v>84</v>
      </c>
      <c r="B63" s="7" t="s">
        <v>57</v>
      </c>
      <c r="C63" s="6" t="s">
        <v>299</v>
      </c>
      <c r="D63" s="6" t="s">
        <v>23</v>
      </c>
      <c r="E63" s="6" t="s">
        <v>56</v>
      </c>
      <c r="F63" s="16">
        <v>0</v>
      </c>
      <c r="G63" s="17">
        <v>824</v>
      </c>
      <c r="H63" s="20">
        <v>824</v>
      </c>
      <c r="I63" s="19">
        <f t="shared" si="0"/>
        <v>0</v>
      </c>
    </row>
    <row r="64" spans="1:9" ht="63" x14ac:dyDescent="0.2">
      <c r="A64" s="10" t="s">
        <v>87</v>
      </c>
      <c r="B64" s="11" t="s">
        <v>76</v>
      </c>
      <c r="C64" s="10" t="s">
        <v>75</v>
      </c>
      <c r="D64" s="10"/>
      <c r="E64" s="10"/>
      <c r="F64" s="16">
        <f>F65+F70+F75</f>
        <v>224</v>
      </c>
      <c r="G64" s="16">
        <v>728.8</v>
      </c>
      <c r="H64" s="19">
        <f>H65+H70+H75</f>
        <v>682.3</v>
      </c>
      <c r="I64" s="19">
        <f t="shared" si="0"/>
        <v>46.5</v>
      </c>
    </row>
    <row r="65" spans="1:9" ht="157.5" x14ac:dyDescent="0.2">
      <c r="A65" s="10" t="s">
        <v>89</v>
      </c>
      <c r="B65" s="12" t="s">
        <v>302</v>
      </c>
      <c r="C65" s="10" t="s">
        <v>301</v>
      </c>
      <c r="D65" s="10"/>
      <c r="E65" s="10"/>
      <c r="F65" s="16">
        <v>0</v>
      </c>
      <c r="G65" s="16">
        <v>266</v>
      </c>
      <c r="H65" s="19">
        <f>H66</f>
        <v>266</v>
      </c>
      <c r="I65" s="19">
        <f t="shared" si="0"/>
        <v>0</v>
      </c>
    </row>
    <row r="66" spans="1:9" ht="47.25" x14ac:dyDescent="0.2">
      <c r="A66" s="10" t="s">
        <v>90</v>
      </c>
      <c r="B66" s="11" t="s">
        <v>22</v>
      </c>
      <c r="C66" s="10" t="s">
        <v>301</v>
      </c>
      <c r="D66" s="10" t="s">
        <v>21</v>
      </c>
      <c r="E66" s="10"/>
      <c r="F66" s="16">
        <v>0</v>
      </c>
      <c r="G66" s="16">
        <v>266</v>
      </c>
      <c r="H66" s="19">
        <f>H67</f>
        <v>266</v>
      </c>
      <c r="I66" s="19">
        <f t="shared" si="0"/>
        <v>0</v>
      </c>
    </row>
    <row r="67" spans="1:9" ht="47.25" x14ac:dyDescent="0.2">
      <c r="A67" s="10" t="s">
        <v>91</v>
      </c>
      <c r="B67" s="11" t="s">
        <v>24</v>
      </c>
      <c r="C67" s="10" t="s">
        <v>301</v>
      </c>
      <c r="D67" s="10" t="s">
        <v>23</v>
      </c>
      <c r="E67" s="10"/>
      <c r="F67" s="16">
        <v>0</v>
      </c>
      <c r="G67" s="16">
        <v>266</v>
      </c>
      <c r="H67" s="19">
        <f>H68</f>
        <v>266</v>
      </c>
      <c r="I67" s="19">
        <f t="shared" si="0"/>
        <v>0</v>
      </c>
    </row>
    <row r="68" spans="1:9" ht="15.75" x14ac:dyDescent="0.2">
      <c r="A68" s="10" t="s">
        <v>92</v>
      </c>
      <c r="B68" s="11" t="s">
        <v>83</v>
      </c>
      <c r="C68" s="10" t="s">
        <v>301</v>
      </c>
      <c r="D68" s="10" t="s">
        <v>23</v>
      </c>
      <c r="E68" s="10" t="s">
        <v>82</v>
      </c>
      <c r="F68" s="16">
        <v>0</v>
      </c>
      <c r="G68" s="16">
        <v>266</v>
      </c>
      <c r="H68" s="19">
        <f>H69</f>
        <v>266</v>
      </c>
      <c r="I68" s="19">
        <f t="shared" si="0"/>
        <v>0</v>
      </c>
    </row>
    <row r="69" spans="1:9" ht="31.5" x14ac:dyDescent="0.2">
      <c r="A69" s="10" t="s">
        <v>93</v>
      </c>
      <c r="B69" s="7" t="s">
        <v>86</v>
      </c>
      <c r="C69" s="6" t="s">
        <v>301</v>
      </c>
      <c r="D69" s="6" t="s">
        <v>23</v>
      </c>
      <c r="E69" s="6" t="s">
        <v>85</v>
      </c>
      <c r="F69" s="16">
        <v>0</v>
      </c>
      <c r="G69" s="17">
        <v>266</v>
      </c>
      <c r="H69" s="20">
        <v>266</v>
      </c>
      <c r="I69" s="19">
        <f t="shared" si="0"/>
        <v>0</v>
      </c>
    </row>
    <row r="70" spans="1:9" ht="189" x14ac:dyDescent="0.2">
      <c r="A70" s="10" t="s">
        <v>96</v>
      </c>
      <c r="B70" s="12" t="s">
        <v>303</v>
      </c>
      <c r="C70" s="10" t="s">
        <v>78</v>
      </c>
      <c r="D70" s="10"/>
      <c r="E70" s="10"/>
      <c r="F70" s="16">
        <f>F71</f>
        <v>224</v>
      </c>
      <c r="G70" s="16">
        <v>262.5</v>
      </c>
      <c r="H70" s="20">
        <f>H71</f>
        <v>216</v>
      </c>
      <c r="I70" s="19">
        <f t="shared" si="0"/>
        <v>46.5</v>
      </c>
    </row>
    <row r="71" spans="1:9" ht="47.25" x14ac:dyDescent="0.2">
      <c r="A71" s="10" t="s">
        <v>97</v>
      </c>
      <c r="B71" s="11" t="s">
        <v>22</v>
      </c>
      <c r="C71" s="10" t="s">
        <v>78</v>
      </c>
      <c r="D71" s="10" t="s">
        <v>21</v>
      </c>
      <c r="E71" s="10"/>
      <c r="F71" s="16">
        <f>F72</f>
        <v>224</v>
      </c>
      <c r="G71" s="16">
        <v>262.5</v>
      </c>
      <c r="H71" s="20">
        <f>H72</f>
        <v>216</v>
      </c>
      <c r="I71" s="19">
        <f t="shared" si="0"/>
        <v>46.5</v>
      </c>
    </row>
    <row r="72" spans="1:9" ht="47.25" x14ac:dyDescent="0.2">
      <c r="A72" s="10" t="s">
        <v>98</v>
      </c>
      <c r="B72" s="11" t="s">
        <v>24</v>
      </c>
      <c r="C72" s="10" t="s">
        <v>78</v>
      </c>
      <c r="D72" s="10" t="s">
        <v>23</v>
      </c>
      <c r="E72" s="10"/>
      <c r="F72" s="16">
        <f>F73</f>
        <v>224</v>
      </c>
      <c r="G72" s="16">
        <v>262.5</v>
      </c>
      <c r="H72" s="20">
        <f>H73</f>
        <v>216</v>
      </c>
      <c r="I72" s="19">
        <f t="shared" si="0"/>
        <v>46.5</v>
      </c>
    </row>
    <row r="73" spans="1:9" ht="15.75" x14ac:dyDescent="0.2">
      <c r="A73" s="10" t="s">
        <v>99</v>
      </c>
      <c r="B73" s="11" t="s">
        <v>83</v>
      </c>
      <c r="C73" s="10" t="s">
        <v>78</v>
      </c>
      <c r="D73" s="10" t="s">
        <v>23</v>
      </c>
      <c r="E73" s="10" t="s">
        <v>82</v>
      </c>
      <c r="F73" s="16">
        <f>F74</f>
        <v>224</v>
      </c>
      <c r="G73" s="16">
        <v>262.5</v>
      </c>
      <c r="H73" s="20">
        <f>H74</f>
        <v>216</v>
      </c>
      <c r="I73" s="19">
        <f t="shared" si="0"/>
        <v>46.5</v>
      </c>
    </row>
    <row r="74" spans="1:9" ht="31.5" x14ac:dyDescent="0.2">
      <c r="A74" s="10" t="s">
        <v>102</v>
      </c>
      <c r="B74" s="7" t="s">
        <v>86</v>
      </c>
      <c r="C74" s="6" t="s">
        <v>78</v>
      </c>
      <c r="D74" s="6" t="s">
        <v>23</v>
      </c>
      <c r="E74" s="6" t="s">
        <v>85</v>
      </c>
      <c r="F74" s="16">
        <v>224</v>
      </c>
      <c r="G74" s="17">
        <v>262.5</v>
      </c>
      <c r="H74" s="20">
        <v>216</v>
      </c>
      <c r="I74" s="19">
        <f t="shared" si="0"/>
        <v>46.5</v>
      </c>
    </row>
    <row r="75" spans="1:9" ht="173.25" x14ac:dyDescent="0.2">
      <c r="A75" s="10" t="s">
        <v>105</v>
      </c>
      <c r="B75" s="12" t="s">
        <v>304</v>
      </c>
      <c r="C75" s="10" t="s">
        <v>88</v>
      </c>
      <c r="D75" s="10"/>
      <c r="E75" s="10"/>
      <c r="F75" s="16">
        <v>0</v>
      </c>
      <c r="G75" s="16">
        <v>200.3</v>
      </c>
      <c r="H75" s="19">
        <f>H76</f>
        <v>200.3</v>
      </c>
      <c r="I75" s="19">
        <f t="shared" si="0"/>
        <v>0</v>
      </c>
    </row>
    <row r="76" spans="1:9" ht="47.25" x14ac:dyDescent="0.2">
      <c r="A76" s="10" t="s">
        <v>107</v>
      </c>
      <c r="B76" s="11" t="s">
        <v>22</v>
      </c>
      <c r="C76" s="10" t="s">
        <v>88</v>
      </c>
      <c r="D76" s="10" t="s">
        <v>21</v>
      </c>
      <c r="E76" s="10"/>
      <c r="F76" s="16">
        <v>0</v>
      </c>
      <c r="G76" s="16">
        <v>200.3</v>
      </c>
      <c r="H76" s="19">
        <f>H77</f>
        <v>200.3</v>
      </c>
      <c r="I76" s="19">
        <f t="shared" si="0"/>
        <v>0</v>
      </c>
    </row>
    <row r="77" spans="1:9" ht="47.25" x14ac:dyDescent="0.2">
      <c r="A77" s="10" t="s">
        <v>108</v>
      </c>
      <c r="B77" s="11" t="s">
        <v>24</v>
      </c>
      <c r="C77" s="10" t="s">
        <v>88</v>
      </c>
      <c r="D77" s="10" t="s">
        <v>23</v>
      </c>
      <c r="E77" s="10"/>
      <c r="F77" s="16">
        <v>0</v>
      </c>
      <c r="G77" s="16">
        <v>200.3</v>
      </c>
      <c r="H77" s="19">
        <f>H78</f>
        <v>200.3</v>
      </c>
      <c r="I77" s="19">
        <f t="shared" si="0"/>
        <v>0</v>
      </c>
    </row>
    <row r="78" spans="1:9" ht="15.75" x14ac:dyDescent="0.2">
      <c r="A78" s="10" t="s">
        <v>109</v>
      </c>
      <c r="B78" s="11" t="s">
        <v>83</v>
      </c>
      <c r="C78" s="10" t="s">
        <v>88</v>
      </c>
      <c r="D78" s="10" t="s">
        <v>23</v>
      </c>
      <c r="E78" s="10" t="s">
        <v>82</v>
      </c>
      <c r="F78" s="16">
        <v>0</v>
      </c>
      <c r="G78" s="16">
        <v>200.3</v>
      </c>
      <c r="H78" s="19">
        <f>H79</f>
        <v>200.3</v>
      </c>
      <c r="I78" s="19">
        <f t="shared" ref="I78:I141" si="1">G78-H78</f>
        <v>0</v>
      </c>
    </row>
    <row r="79" spans="1:9" ht="31.5" x14ac:dyDescent="0.2">
      <c r="A79" s="10" t="s">
        <v>112</v>
      </c>
      <c r="B79" s="7" t="s">
        <v>86</v>
      </c>
      <c r="C79" s="6" t="s">
        <v>88</v>
      </c>
      <c r="D79" s="6" t="s">
        <v>23</v>
      </c>
      <c r="E79" s="6" t="s">
        <v>85</v>
      </c>
      <c r="F79" s="16">
        <v>0</v>
      </c>
      <c r="G79" s="17">
        <v>200.3</v>
      </c>
      <c r="H79" s="19">
        <v>200.3</v>
      </c>
      <c r="I79" s="19">
        <f t="shared" si="1"/>
        <v>0</v>
      </c>
    </row>
    <row r="80" spans="1:9" ht="31.5" x14ac:dyDescent="0.2">
      <c r="A80" s="10" t="s">
        <v>115</v>
      </c>
      <c r="B80" s="11" t="s">
        <v>95</v>
      </c>
      <c r="C80" s="10" t="s">
        <v>94</v>
      </c>
      <c r="D80" s="10"/>
      <c r="E80" s="10"/>
      <c r="F80" s="16">
        <f>F81+F86+F91</f>
        <v>621.50000000000011</v>
      </c>
      <c r="G80" s="16">
        <v>452.8</v>
      </c>
      <c r="H80" s="19">
        <f>H81+H86+H91</f>
        <v>452.8</v>
      </c>
      <c r="I80" s="19">
        <f t="shared" si="1"/>
        <v>0</v>
      </c>
    </row>
    <row r="81" spans="1:9" ht="157.5" x14ac:dyDescent="0.2">
      <c r="A81" s="10" t="s">
        <v>117</v>
      </c>
      <c r="B81" s="12" t="s">
        <v>305</v>
      </c>
      <c r="C81" s="10" t="s">
        <v>106</v>
      </c>
      <c r="D81" s="10"/>
      <c r="E81" s="10"/>
      <c r="F81" s="16">
        <f>F82</f>
        <v>373.1</v>
      </c>
      <c r="G81" s="16">
        <v>255</v>
      </c>
      <c r="H81" s="19">
        <f>H82</f>
        <v>255</v>
      </c>
      <c r="I81" s="19">
        <f t="shared" si="1"/>
        <v>0</v>
      </c>
    </row>
    <row r="82" spans="1:9" ht="47.25" x14ac:dyDescent="0.2">
      <c r="A82" s="10" t="s">
        <v>118</v>
      </c>
      <c r="B82" s="11" t="s">
        <v>22</v>
      </c>
      <c r="C82" s="10" t="s">
        <v>106</v>
      </c>
      <c r="D82" s="10" t="s">
        <v>21</v>
      </c>
      <c r="E82" s="10"/>
      <c r="F82" s="16">
        <f>F83</f>
        <v>373.1</v>
      </c>
      <c r="G82" s="16">
        <v>255</v>
      </c>
      <c r="H82" s="19">
        <f>H83</f>
        <v>255</v>
      </c>
      <c r="I82" s="19">
        <f t="shared" si="1"/>
        <v>0</v>
      </c>
    </row>
    <row r="83" spans="1:9" ht="47.25" x14ac:dyDescent="0.2">
      <c r="A83" s="10" t="s">
        <v>119</v>
      </c>
      <c r="B83" s="11" t="s">
        <v>24</v>
      </c>
      <c r="C83" s="10" t="s">
        <v>106</v>
      </c>
      <c r="D83" s="10" t="s">
        <v>23</v>
      </c>
      <c r="E83" s="10"/>
      <c r="F83" s="16">
        <f>F84</f>
        <v>373.1</v>
      </c>
      <c r="G83" s="16">
        <v>255</v>
      </c>
      <c r="H83" s="19">
        <f>H84</f>
        <v>255</v>
      </c>
      <c r="I83" s="19">
        <f t="shared" si="1"/>
        <v>0</v>
      </c>
    </row>
    <row r="84" spans="1:9" ht="15.75" x14ac:dyDescent="0.2">
      <c r="A84" s="10" t="s">
        <v>120</v>
      </c>
      <c r="B84" s="11" t="s">
        <v>111</v>
      </c>
      <c r="C84" s="10" t="s">
        <v>106</v>
      </c>
      <c r="D84" s="10" t="s">
        <v>23</v>
      </c>
      <c r="E84" s="10" t="s">
        <v>110</v>
      </c>
      <c r="F84" s="16">
        <f>F85</f>
        <v>373.1</v>
      </c>
      <c r="G84" s="16">
        <v>255</v>
      </c>
      <c r="H84" s="19">
        <f>H85</f>
        <v>255</v>
      </c>
      <c r="I84" s="19">
        <f t="shared" si="1"/>
        <v>0</v>
      </c>
    </row>
    <row r="85" spans="1:9" ht="15.75" x14ac:dyDescent="0.2">
      <c r="A85" s="10" t="s">
        <v>121</v>
      </c>
      <c r="B85" s="7" t="s">
        <v>114</v>
      </c>
      <c r="C85" s="6" t="s">
        <v>106</v>
      </c>
      <c r="D85" s="6" t="s">
        <v>23</v>
      </c>
      <c r="E85" s="6" t="s">
        <v>113</v>
      </c>
      <c r="F85" s="16">
        <v>373.1</v>
      </c>
      <c r="G85" s="17">
        <v>255</v>
      </c>
      <c r="H85" s="19">
        <v>255</v>
      </c>
      <c r="I85" s="19">
        <f t="shared" si="1"/>
        <v>0</v>
      </c>
    </row>
    <row r="86" spans="1:9" ht="236.25" x14ac:dyDescent="0.2">
      <c r="A86" s="10" t="s">
        <v>123</v>
      </c>
      <c r="B86" s="12" t="s">
        <v>306</v>
      </c>
      <c r="C86" s="10" t="s">
        <v>116</v>
      </c>
      <c r="D86" s="10"/>
      <c r="E86" s="10"/>
      <c r="F86" s="25">
        <f>F87</f>
        <v>217.8</v>
      </c>
      <c r="G86" s="16">
        <v>150</v>
      </c>
      <c r="H86" s="20">
        <f>H87</f>
        <v>150</v>
      </c>
      <c r="I86" s="19">
        <f t="shared" si="1"/>
        <v>0</v>
      </c>
    </row>
    <row r="87" spans="1:9" ht="47.25" x14ac:dyDescent="0.2">
      <c r="A87" s="10" t="s">
        <v>126</v>
      </c>
      <c r="B87" s="11" t="s">
        <v>22</v>
      </c>
      <c r="C87" s="10" t="s">
        <v>116</v>
      </c>
      <c r="D87" s="10" t="s">
        <v>21</v>
      </c>
      <c r="E87" s="10"/>
      <c r="F87" s="25">
        <f>F88</f>
        <v>217.8</v>
      </c>
      <c r="G87" s="16">
        <v>150</v>
      </c>
      <c r="H87" s="20">
        <f>H88</f>
        <v>150</v>
      </c>
      <c r="I87" s="19">
        <f t="shared" si="1"/>
        <v>0</v>
      </c>
    </row>
    <row r="88" spans="1:9" ht="47.25" x14ac:dyDescent="0.2">
      <c r="A88" s="10" t="s">
        <v>128</v>
      </c>
      <c r="B88" s="11" t="s">
        <v>24</v>
      </c>
      <c r="C88" s="10" t="s">
        <v>116</v>
      </c>
      <c r="D88" s="10" t="s">
        <v>23</v>
      </c>
      <c r="E88" s="10"/>
      <c r="F88" s="25">
        <f>F89</f>
        <v>217.8</v>
      </c>
      <c r="G88" s="16">
        <v>150</v>
      </c>
      <c r="H88" s="20">
        <f>H89</f>
        <v>150</v>
      </c>
      <c r="I88" s="19">
        <f t="shared" si="1"/>
        <v>0</v>
      </c>
    </row>
    <row r="89" spans="1:9" ht="15.75" x14ac:dyDescent="0.2">
      <c r="A89" s="10" t="s">
        <v>129</v>
      </c>
      <c r="B89" s="11" t="s">
        <v>101</v>
      </c>
      <c r="C89" s="10" t="s">
        <v>116</v>
      </c>
      <c r="D89" s="10" t="s">
        <v>23</v>
      </c>
      <c r="E89" s="10" t="s">
        <v>100</v>
      </c>
      <c r="F89" s="25">
        <f>F90</f>
        <v>217.8</v>
      </c>
      <c r="G89" s="16">
        <v>150</v>
      </c>
      <c r="H89" s="20">
        <f>H90</f>
        <v>150</v>
      </c>
      <c r="I89" s="19">
        <f t="shared" si="1"/>
        <v>0</v>
      </c>
    </row>
    <row r="90" spans="1:9" ht="15.75" x14ac:dyDescent="0.2">
      <c r="A90" s="10" t="s">
        <v>130</v>
      </c>
      <c r="B90" s="7" t="s">
        <v>104</v>
      </c>
      <c r="C90" s="6" t="s">
        <v>116</v>
      </c>
      <c r="D90" s="6" t="s">
        <v>23</v>
      </c>
      <c r="E90" s="6" t="s">
        <v>103</v>
      </c>
      <c r="F90" s="25">
        <v>217.8</v>
      </c>
      <c r="G90" s="17">
        <v>150</v>
      </c>
      <c r="H90" s="20">
        <v>150</v>
      </c>
      <c r="I90" s="19">
        <f t="shared" si="1"/>
        <v>0</v>
      </c>
    </row>
    <row r="91" spans="1:9" ht="236.25" x14ac:dyDescent="0.2">
      <c r="A91" s="10" t="s">
        <v>133</v>
      </c>
      <c r="B91" s="12" t="s">
        <v>308</v>
      </c>
      <c r="C91" s="10" t="s">
        <v>307</v>
      </c>
      <c r="D91" s="10"/>
      <c r="E91" s="10"/>
      <c r="F91" s="25">
        <f>F92</f>
        <v>30.6</v>
      </c>
      <c r="G91" s="16">
        <v>47.8</v>
      </c>
      <c r="H91" s="20">
        <f>H92</f>
        <v>47.8</v>
      </c>
      <c r="I91" s="19">
        <f t="shared" si="1"/>
        <v>0</v>
      </c>
    </row>
    <row r="92" spans="1:9" ht="47.25" x14ac:dyDescent="0.2">
      <c r="A92" s="10" t="s">
        <v>136</v>
      </c>
      <c r="B92" s="11" t="s">
        <v>22</v>
      </c>
      <c r="C92" s="10" t="s">
        <v>307</v>
      </c>
      <c r="D92" s="10" t="s">
        <v>21</v>
      </c>
      <c r="E92" s="10"/>
      <c r="F92" s="25">
        <f>F93</f>
        <v>30.6</v>
      </c>
      <c r="G92" s="16">
        <v>47.8</v>
      </c>
      <c r="H92" s="16">
        <f>H93</f>
        <v>47.8</v>
      </c>
      <c r="I92" s="19">
        <f t="shared" si="1"/>
        <v>0</v>
      </c>
    </row>
    <row r="93" spans="1:9" ht="47.25" x14ac:dyDescent="0.2">
      <c r="A93" s="10" t="s">
        <v>139</v>
      </c>
      <c r="B93" s="11" t="s">
        <v>24</v>
      </c>
      <c r="C93" s="10" t="s">
        <v>307</v>
      </c>
      <c r="D93" s="10" t="s">
        <v>23</v>
      </c>
      <c r="E93" s="10"/>
      <c r="F93" s="25">
        <f>F94</f>
        <v>30.6</v>
      </c>
      <c r="G93" s="16">
        <v>47.8</v>
      </c>
      <c r="H93" s="16">
        <f>H94</f>
        <v>47.8</v>
      </c>
      <c r="I93" s="19">
        <f t="shared" si="1"/>
        <v>0</v>
      </c>
    </row>
    <row r="94" spans="1:9" ht="15.75" x14ac:dyDescent="0.2">
      <c r="A94" s="10" t="s">
        <v>141</v>
      </c>
      <c r="B94" s="11" t="s">
        <v>101</v>
      </c>
      <c r="C94" s="10" t="s">
        <v>307</v>
      </c>
      <c r="D94" s="10" t="s">
        <v>23</v>
      </c>
      <c r="E94" s="10" t="s">
        <v>100</v>
      </c>
      <c r="F94" s="25">
        <f>F95</f>
        <v>30.6</v>
      </c>
      <c r="G94" s="16">
        <v>47.8</v>
      </c>
      <c r="H94" s="16">
        <f>H95</f>
        <v>47.8</v>
      </c>
      <c r="I94" s="19">
        <f t="shared" si="1"/>
        <v>0</v>
      </c>
    </row>
    <row r="95" spans="1:9" ht="15.75" x14ac:dyDescent="0.2">
      <c r="A95" s="10" t="s">
        <v>142</v>
      </c>
      <c r="B95" s="7" t="s">
        <v>104</v>
      </c>
      <c r="C95" s="6" t="s">
        <v>307</v>
      </c>
      <c r="D95" s="6" t="s">
        <v>23</v>
      </c>
      <c r="E95" s="6" t="s">
        <v>103</v>
      </c>
      <c r="F95" s="25">
        <v>30.6</v>
      </c>
      <c r="G95" s="17">
        <v>47.8</v>
      </c>
      <c r="H95" s="16">
        <v>47.8</v>
      </c>
      <c r="I95" s="19">
        <f t="shared" si="1"/>
        <v>0</v>
      </c>
    </row>
    <row r="96" spans="1:9" ht="47.25" x14ac:dyDescent="0.2">
      <c r="A96" s="10" t="s">
        <v>143</v>
      </c>
      <c r="B96" s="11" t="s">
        <v>309</v>
      </c>
      <c r="C96" s="10" t="s">
        <v>122</v>
      </c>
      <c r="D96" s="10"/>
      <c r="E96" s="10"/>
      <c r="F96" s="25">
        <f>F97+F103+F127+F138+F179</f>
        <v>6655.6</v>
      </c>
      <c r="G96" s="25">
        <f t="shared" ref="G96:H96" si="2">G97+G103+G127+G138+G179</f>
        <v>7695.4</v>
      </c>
      <c r="H96" s="25">
        <f t="shared" si="2"/>
        <v>7655.1999999999989</v>
      </c>
      <c r="I96" s="19">
        <f t="shared" si="1"/>
        <v>40.200000000000728</v>
      </c>
    </row>
    <row r="97" spans="1:9" ht="31.5" x14ac:dyDescent="0.2">
      <c r="A97" s="10" t="s">
        <v>144</v>
      </c>
      <c r="B97" s="11" t="s">
        <v>125</v>
      </c>
      <c r="C97" s="10" t="s">
        <v>124</v>
      </c>
      <c r="D97" s="10"/>
      <c r="E97" s="10"/>
      <c r="F97" s="25">
        <v>939.9</v>
      </c>
      <c r="G97" s="16">
        <v>971.4</v>
      </c>
      <c r="H97" s="16">
        <f>H98</f>
        <v>971.4</v>
      </c>
      <c r="I97" s="19">
        <f t="shared" si="1"/>
        <v>0</v>
      </c>
    </row>
    <row r="98" spans="1:9" ht="63" x14ac:dyDescent="0.2">
      <c r="A98" s="10" t="s">
        <v>147</v>
      </c>
      <c r="B98" s="11" t="s">
        <v>310</v>
      </c>
      <c r="C98" s="10" t="s">
        <v>127</v>
      </c>
      <c r="D98" s="10"/>
      <c r="E98" s="10"/>
      <c r="F98" s="25">
        <f>F99</f>
        <v>939.9</v>
      </c>
      <c r="G98" s="16">
        <v>971.4</v>
      </c>
      <c r="H98" s="19">
        <f>H99</f>
        <v>971.4</v>
      </c>
      <c r="I98" s="19">
        <f t="shared" si="1"/>
        <v>0</v>
      </c>
    </row>
    <row r="99" spans="1:9" ht="110.25" x14ac:dyDescent="0.2">
      <c r="A99" s="10" t="s">
        <v>148</v>
      </c>
      <c r="B99" s="11" t="s">
        <v>15</v>
      </c>
      <c r="C99" s="10" t="s">
        <v>127</v>
      </c>
      <c r="D99" s="10" t="s">
        <v>14</v>
      </c>
      <c r="E99" s="10"/>
      <c r="F99" s="25">
        <f>F100</f>
        <v>939.9</v>
      </c>
      <c r="G99" s="16">
        <v>971.4</v>
      </c>
      <c r="H99" s="19">
        <f>H100</f>
        <v>971.4</v>
      </c>
      <c r="I99" s="19">
        <f t="shared" si="1"/>
        <v>0</v>
      </c>
    </row>
    <row r="100" spans="1:9" ht="47.25" x14ac:dyDescent="0.2">
      <c r="A100" s="10" t="s">
        <v>149</v>
      </c>
      <c r="B100" s="11" t="s">
        <v>17</v>
      </c>
      <c r="C100" s="10" t="s">
        <v>127</v>
      </c>
      <c r="D100" s="10" t="s">
        <v>16</v>
      </c>
      <c r="E100" s="10"/>
      <c r="F100" s="25">
        <f>F101</f>
        <v>939.9</v>
      </c>
      <c r="G100" s="16">
        <v>971.4</v>
      </c>
      <c r="H100" s="19">
        <f>H101</f>
        <v>971.4</v>
      </c>
      <c r="I100" s="19">
        <f t="shared" si="1"/>
        <v>0</v>
      </c>
    </row>
    <row r="101" spans="1:9" ht="31.5" x14ac:dyDescent="0.2">
      <c r="A101" s="10" t="s">
        <v>150</v>
      </c>
      <c r="B101" s="11" t="s">
        <v>132</v>
      </c>
      <c r="C101" s="10" t="s">
        <v>127</v>
      </c>
      <c r="D101" s="10" t="s">
        <v>16</v>
      </c>
      <c r="E101" s="10" t="s">
        <v>131</v>
      </c>
      <c r="F101" s="25">
        <f>F102</f>
        <v>939.9</v>
      </c>
      <c r="G101" s="16">
        <v>971.4</v>
      </c>
      <c r="H101" s="19">
        <f>H102</f>
        <v>971.4</v>
      </c>
      <c r="I101" s="19">
        <f t="shared" si="1"/>
        <v>0</v>
      </c>
    </row>
    <row r="102" spans="1:9" ht="63" x14ac:dyDescent="0.2">
      <c r="A102" s="10" t="s">
        <v>151</v>
      </c>
      <c r="B102" s="7" t="s">
        <v>135</v>
      </c>
      <c r="C102" s="6" t="s">
        <v>127</v>
      </c>
      <c r="D102" s="6" t="s">
        <v>16</v>
      </c>
      <c r="E102" s="6" t="s">
        <v>134</v>
      </c>
      <c r="F102" s="26">
        <v>939.9</v>
      </c>
      <c r="G102" s="17">
        <v>971.4</v>
      </c>
      <c r="H102" s="19">
        <v>971.4</v>
      </c>
      <c r="I102" s="19">
        <f t="shared" si="1"/>
        <v>0</v>
      </c>
    </row>
    <row r="103" spans="1:9" ht="15.75" x14ac:dyDescent="0.2">
      <c r="A103" s="10" t="s">
        <v>154</v>
      </c>
      <c r="B103" s="11" t="s">
        <v>138</v>
      </c>
      <c r="C103" s="10" t="s">
        <v>137</v>
      </c>
      <c r="D103" s="10"/>
      <c r="E103" s="10"/>
      <c r="F103" s="25">
        <f>F104+F117+F122</f>
        <v>1575.4</v>
      </c>
      <c r="G103" s="25">
        <f t="shared" ref="G103" si="3">G104+G117+G122</f>
        <v>1601.8000000000002</v>
      </c>
      <c r="H103" s="25">
        <f>H104+H117+H122</f>
        <v>1574.5</v>
      </c>
      <c r="I103" s="19">
        <f t="shared" si="1"/>
        <v>27.300000000000182</v>
      </c>
    </row>
    <row r="104" spans="1:9" ht="94.5" x14ac:dyDescent="0.2">
      <c r="A104" s="10" t="s">
        <v>157</v>
      </c>
      <c r="B104" s="11" t="s">
        <v>311</v>
      </c>
      <c r="C104" s="10" t="s">
        <v>140</v>
      </c>
      <c r="D104" s="10"/>
      <c r="E104" s="10"/>
      <c r="F104" s="25">
        <f>F105+F109+F113</f>
        <v>1387.9</v>
      </c>
      <c r="G104" s="16">
        <v>1342.2</v>
      </c>
      <c r="H104" s="19">
        <f>H105+H109+H113</f>
        <v>1314.8999999999999</v>
      </c>
      <c r="I104" s="19">
        <f t="shared" si="1"/>
        <v>27.300000000000182</v>
      </c>
    </row>
    <row r="105" spans="1:9" ht="110.25" x14ac:dyDescent="0.2">
      <c r="A105" s="10" t="s">
        <v>158</v>
      </c>
      <c r="B105" s="11" t="s">
        <v>15</v>
      </c>
      <c r="C105" s="10" t="s">
        <v>140</v>
      </c>
      <c r="D105" s="10" t="s">
        <v>14</v>
      </c>
      <c r="E105" s="10"/>
      <c r="F105" s="25">
        <f>F106</f>
        <v>767.7</v>
      </c>
      <c r="G105" s="16">
        <v>797.4</v>
      </c>
      <c r="H105" s="19">
        <f>H106</f>
        <v>797.1</v>
      </c>
      <c r="I105" s="19">
        <f t="shared" si="1"/>
        <v>0.29999999999995453</v>
      </c>
    </row>
    <row r="106" spans="1:9" ht="47.25" x14ac:dyDescent="0.2">
      <c r="A106" s="10" t="s">
        <v>159</v>
      </c>
      <c r="B106" s="11" t="s">
        <v>17</v>
      </c>
      <c r="C106" s="10" t="s">
        <v>140</v>
      </c>
      <c r="D106" s="10" t="s">
        <v>16</v>
      </c>
      <c r="E106" s="10"/>
      <c r="F106" s="26">
        <f>F107</f>
        <v>767.7</v>
      </c>
      <c r="G106" s="16">
        <v>797.4</v>
      </c>
      <c r="H106" s="19">
        <f>H107</f>
        <v>797.1</v>
      </c>
      <c r="I106" s="19">
        <f t="shared" si="1"/>
        <v>0.29999999999995453</v>
      </c>
    </row>
    <row r="107" spans="1:9" ht="31.5" x14ac:dyDescent="0.2">
      <c r="A107" s="10" t="s">
        <v>161</v>
      </c>
      <c r="B107" s="11" t="s">
        <v>132</v>
      </c>
      <c r="C107" s="10" t="s">
        <v>140</v>
      </c>
      <c r="D107" s="10" t="s">
        <v>16</v>
      </c>
      <c r="E107" s="10" t="s">
        <v>131</v>
      </c>
      <c r="F107" s="25">
        <f>F108</f>
        <v>767.7</v>
      </c>
      <c r="G107" s="16">
        <v>797.4</v>
      </c>
      <c r="H107" s="19">
        <f>H108</f>
        <v>797.1</v>
      </c>
      <c r="I107" s="19">
        <f t="shared" si="1"/>
        <v>0.29999999999995453</v>
      </c>
    </row>
    <row r="108" spans="1:9" ht="94.5" x14ac:dyDescent="0.2">
      <c r="A108" s="10" t="s">
        <v>162</v>
      </c>
      <c r="B108" s="7" t="s">
        <v>146</v>
      </c>
      <c r="C108" s="6" t="s">
        <v>140</v>
      </c>
      <c r="D108" s="6" t="s">
        <v>16</v>
      </c>
      <c r="E108" s="6" t="s">
        <v>145</v>
      </c>
      <c r="F108" s="25">
        <v>767.7</v>
      </c>
      <c r="G108" s="17">
        <v>797.4</v>
      </c>
      <c r="H108" s="19">
        <v>797.1</v>
      </c>
      <c r="I108" s="19">
        <f t="shared" si="1"/>
        <v>0.29999999999995453</v>
      </c>
    </row>
    <row r="109" spans="1:9" ht="47.25" x14ac:dyDescent="0.2">
      <c r="A109" s="10" t="s">
        <v>163</v>
      </c>
      <c r="B109" s="11" t="s">
        <v>22</v>
      </c>
      <c r="C109" s="10" t="s">
        <v>140</v>
      </c>
      <c r="D109" s="10" t="s">
        <v>21</v>
      </c>
      <c r="E109" s="10"/>
      <c r="F109" s="25">
        <f>F110</f>
        <v>619.70000000000005</v>
      </c>
      <c r="G109" s="16">
        <v>543.5</v>
      </c>
      <c r="H109" s="19">
        <f>H110</f>
        <v>516.5</v>
      </c>
      <c r="I109" s="19">
        <f t="shared" si="1"/>
        <v>27</v>
      </c>
    </row>
    <row r="110" spans="1:9" ht="47.25" x14ac:dyDescent="0.2">
      <c r="A110" s="10" t="s">
        <v>164</v>
      </c>
      <c r="B110" s="11" t="s">
        <v>24</v>
      </c>
      <c r="C110" s="10" t="s">
        <v>140</v>
      </c>
      <c r="D110" s="10" t="s">
        <v>23</v>
      </c>
      <c r="E110" s="10"/>
      <c r="F110" s="26">
        <v>619.70000000000005</v>
      </c>
      <c r="G110" s="16">
        <v>543.5</v>
      </c>
      <c r="H110" s="19">
        <f>H111</f>
        <v>516.5</v>
      </c>
      <c r="I110" s="19">
        <f t="shared" si="1"/>
        <v>27</v>
      </c>
    </row>
    <row r="111" spans="1:9" ht="31.5" x14ac:dyDescent="0.2">
      <c r="A111" s="10" t="s">
        <v>165</v>
      </c>
      <c r="B111" s="11" t="s">
        <v>132</v>
      </c>
      <c r="C111" s="10" t="s">
        <v>140</v>
      </c>
      <c r="D111" s="10" t="s">
        <v>23</v>
      </c>
      <c r="E111" s="10" t="s">
        <v>131</v>
      </c>
      <c r="F111" s="16">
        <f>F112</f>
        <v>619.70000000000005</v>
      </c>
      <c r="G111" s="16">
        <v>543.5</v>
      </c>
      <c r="H111" s="19">
        <f>H112</f>
        <v>516.5</v>
      </c>
      <c r="I111" s="19">
        <f t="shared" si="1"/>
        <v>27</v>
      </c>
    </row>
    <row r="112" spans="1:9" ht="94.5" x14ac:dyDescent="0.2">
      <c r="A112" s="10" t="s">
        <v>14</v>
      </c>
      <c r="B112" s="7" t="s">
        <v>146</v>
      </c>
      <c r="C112" s="6" t="s">
        <v>140</v>
      </c>
      <c r="D112" s="6" t="s">
        <v>23</v>
      </c>
      <c r="E112" s="6" t="s">
        <v>145</v>
      </c>
      <c r="F112" s="16">
        <v>619.70000000000005</v>
      </c>
      <c r="G112" s="17">
        <v>543.5</v>
      </c>
      <c r="H112" s="19">
        <v>516.5</v>
      </c>
      <c r="I112" s="19">
        <f t="shared" si="1"/>
        <v>27</v>
      </c>
    </row>
    <row r="113" spans="1:9" ht="15.75" x14ac:dyDescent="0.2">
      <c r="A113" s="10" t="s">
        <v>166</v>
      </c>
      <c r="B113" s="11" t="s">
        <v>153</v>
      </c>
      <c r="C113" s="10" t="s">
        <v>140</v>
      </c>
      <c r="D113" s="10" t="s">
        <v>152</v>
      </c>
      <c r="E113" s="10"/>
      <c r="F113" s="16">
        <f>F114</f>
        <v>0.5</v>
      </c>
      <c r="G113" s="16">
        <v>1.3</v>
      </c>
      <c r="H113" s="19">
        <f>H114</f>
        <v>1.3</v>
      </c>
      <c r="I113" s="19">
        <f t="shared" si="1"/>
        <v>0</v>
      </c>
    </row>
    <row r="114" spans="1:9" ht="31.5" x14ac:dyDescent="0.2">
      <c r="A114" s="10" t="s">
        <v>167</v>
      </c>
      <c r="B114" s="11" t="s">
        <v>156</v>
      </c>
      <c r="C114" s="10" t="s">
        <v>140</v>
      </c>
      <c r="D114" s="10" t="s">
        <v>155</v>
      </c>
      <c r="E114" s="10"/>
      <c r="F114" s="16">
        <f>F115</f>
        <v>0.5</v>
      </c>
      <c r="G114" s="16">
        <v>1.3</v>
      </c>
      <c r="H114" s="19">
        <f>H115</f>
        <v>1.3</v>
      </c>
      <c r="I114" s="19">
        <f t="shared" si="1"/>
        <v>0</v>
      </c>
    </row>
    <row r="115" spans="1:9" ht="31.5" x14ac:dyDescent="0.2">
      <c r="A115" s="10" t="s">
        <v>168</v>
      </c>
      <c r="B115" s="11" t="s">
        <v>132</v>
      </c>
      <c r="C115" s="10" t="s">
        <v>140</v>
      </c>
      <c r="D115" s="10" t="s">
        <v>155</v>
      </c>
      <c r="E115" s="10" t="s">
        <v>131</v>
      </c>
      <c r="F115" s="17">
        <f>F116</f>
        <v>0.5</v>
      </c>
      <c r="G115" s="16">
        <v>1.3</v>
      </c>
      <c r="H115" s="19">
        <v>1.3</v>
      </c>
      <c r="I115" s="19">
        <f t="shared" si="1"/>
        <v>0</v>
      </c>
    </row>
    <row r="116" spans="1:9" ht="94.5" x14ac:dyDescent="0.2">
      <c r="A116" s="10" t="s">
        <v>169</v>
      </c>
      <c r="B116" s="7" t="s">
        <v>146</v>
      </c>
      <c r="C116" s="6" t="s">
        <v>140</v>
      </c>
      <c r="D116" s="6" t="s">
        <v>155</v>
      </c>
      <c r="E116" s="6" t="s">
        <v>145</v>
      </c>
      <c r="F116" s="16">
        <v>0.5</v>
      </c>
      <c r="G116" s="17">
        <v>1.3</v>
      </c>
      <c r="H116" s="16">
        <v>1.3</v>
      </c>
      <c r="I116" s="19">
        <f t="shared" si="1"/>
        <v>0</v>
      </c>
    </row>
    <row r="117" spans="1:9" ht="141.75" x14ac:dyDescent="0.2">
      <c r="A117" s="10" t="s">
        <v>171</v>
      </c>
      <c r="B117" s="11" t="s">
        <v>312</v>
      </c>
      <c r="C117" s="10" t="s">
        <v>160</v>
      </c>
      <c r="D117" s="10"/>
      <c r="E117" s="10"/>
      <c r="F117" s="25">
        <f>F118+F123</f>
        <v>187.5</v>
      </c>
      <c r="G117" s="16">
        <v>258.10000000000002</v>
      </c>
      <c r="H117" s="16">
        <f>H118</f>
        <v>258.10000000000002</v>
      </c>
      <c r="I117" s="19">
        <f t="shared" si="1"/>
        <v>0</v>
      </c>
    </row>
    <row r="118" spans="1:9" ht="110.25" x14ac:dyDescent="0.2">
      <c r="A118" s="10" t="s">
        <v>173</v>
      </c>
      <c r="B118" s="11" t="s">
        <v>15</v>
      </c>
      <c r="C118" s="10" t="s">
        <v>160</v>
      </c>
      <c r="D118" s="10" t="s">
        <v>14</v>
      </c>
      <c r="E118" s="10"/>
      <c r="F118" s="16">
        <f>F119</f>
        <v>187.5</v>
      </c>
      <c r="G118" s="16">
        <v>258.10000000000002</v>
      </c>
      <c r="H118" s="16">
        <f>H119</f>
        <v>258.10000000000002</v>
      </c>
      <c r="I118" s="19">
        <f t="shared" si="1"/>
        <v>0</v>
      </c>
    </row>
    <row r="119" spans="1:9" ht="47.25" x14ac:dyDescent="0.2">
      <c r="A119" s="10" t="s">
        <v>176</v>
      </c>
      <c r="B119" s="11" t="s">
        <v>17</v>
      </c>
      <c r="C119" s="10" t="s">
        <v>160</v>
      </c>
      <c r="D119" s="10" t="s">
        <v>16</v>
      </c>
      <c r="E119" s="10"/>
      <c r="F119" s="16">
        <f>F120</f>
        <v>187.5</v>
      </c>
      <c r="G119" s="16">
        <v>258.10000000000002</v>
      </c>
      <c r="H119" s="16">
        <f>H120</f>
        <v>258.10000000000002</v>
      </c>
      <c r="I119" s="19">
        <f t="shared" si="1"/>
        <v>0</v>
      </c>
    </row>
    <row r="120" spans="1:9" ht="31.5" x14ac:dyDescent="0.2">
      <c r="A120" s="10" t="s">
        <v>179</v>
      </c>
      <c r="B120" s="11" t="s">
        <v>132</v>
      </c>
      <c r="C120" s="10" t="s">
        <v>160</v>
      </c>
      <c r="D120" s="10" t="s">
        <v>16</v>
      </c>
      <c r="E120" s="10" t="s">
        <v>131</v>
      </c>
      <c r="F120" s="16">
        <f>F121</f>
        <v>187.5</v>
      </c>
      <c r="G120" s="16">
        <v>258.10000000000002</v>
      </c>
      <c r="H120" s="16">
        <f>H121</f>
        <v>258.10000000000002</v>
      </c>
      <c r="I120" s="19">
        <f t="shared" si="1"/>
        <v>0</v>
      </c>
    </row>
    <row r="121" spans="1:9" ht="94.5" x14ac:dyDescent="0.2">
      <c r="A121" s="10" t="s">
        <v>182</v>
      </c>
      <c r="B121" s="7" t="s">
        <v>146</v>
      </c>
      <c r="C121" s="6" t="s">
        <v>160</v>
      </c>
      <c r="D121" s="6" t="s">
        <v>16</v>
      </c>
      <c r="E121" s="6" t="s">
        <v>145</v>
      </c>
      <c r="F121" s="16">
        <v>187.5</v>
      </c>
      <c r="G121" s="17">
        <v>258.10000000000002</v>
      </c>
      <c r="H121" s="19">
        <v>258.10000000000002</v>
      </c>
      <c r="I121" s="19">
        <f t="shared" si="1"/>
        <v>0</v>
      </c>
    </row>
    <row r="122" spans="1:9" ht="63" x14ac:dyDescent="0.2">
      <c r="A122" s="10" t="s">
        <v>185</v>
      </c>
      <c r="B122" s="11" t="s">
        <v>314</v>
      </c>
      <c r="C122" s="10" t="s">
        <v>313</v>
      </c>
      <c r="D122" s="10"/>
      <c r="E122" s="10"/>
      <c r="F122" s="16">
        <f>F123</f>
        <v>0</v>
      </c>
      <c r="G122" s="16">
        <v>1.5</v>
      </c>
      <c r="H122" s="19">
        <v>1.5</v>
      </c>
      <c r="I122" s="19">
        <f t="shared" si="1"/>
        <v>0</v>
      </c>
    </row>
    <row r="123" spans="1:9" ht="47.25" x14ac:dyDescent="0.2">
      <c r="A123" s="10" t="s">
        <v>187</v>
      </c>
      <c r="B123" s="11" t="s">
        <v>22</v>
      </c>
      <c r="C123" s="10" t="s">
        <v>313</v>
      </c>
      <c r="D123" s="10" t="s">
        <v>21</v>
      </c>
      <c r="E123" s="10"/>
      <c r="F123" s="16">
        <f>F124</f>
        <v>0</v>
      </c>
      <c r="G123" s="16">
        <v>1.5</v>
      </c>
      <c r="H123" s="19">
        <v>1.5</v>
      </c>
      <c r="I123" s="19">
        <f t="shared" si="1"/>
        <v>0</v>
      </c>
    </row>
    <row r="124" spans="1:9" ht="47.25" x14ac:dyDescent="0.2">
      <c r="A124" s="10" t="s">
        <v>188</v>
      </c>
      <c r="B124" s="11" t="s">
        <v>24</v>
      </c>
      <c r="C124" s="10" t="s">
        <v>313</v>
      </c>
      <c r="D124" s="10" t="s">
        <v>23</v>
      </c>
      <c r="E124" s="10"/>
      <c r="F124" s="16">
        <f>F125</f>
        <v>0</v>
      </c>
      <c r="G124" s="16">
        <v>1.5</v>
      </c>
      <c r="H124" s="19">
        <v>1.5</v>
      </c>
      <c r="I124" s="19">
        <f t="shared" si="1"/>
        <v>0</v>
      </c>
    </row>
    <row r="125" spans="1:9" ht="31.5" x14ac:dyDescent="0.2">
      <c r="A125" s="10" t="s">
        <v>189</v>
      </c>
      <c r="B125" s="11" t="s">
        <v>132</v>
      </c>
      <c r="C125" s="10" t="s">
        <v>313</v>
      </c>
      <c r="D125" s="10" t="s">
        <v>23</v>
      </c>
      <c r="E125" s="10" t="s">
        <v>131</v>
      </c>
      <c r="F125" s="16">
        <f>F126</f>
        <v>0</v>
      </c>
      <c r="G125" s="16">
        <v>1.5</v>
      </c>
      <c r="H125" s="19">
        <v>1.5</v>
      </c>
      <c r="I125" s="19">
        <f t="shared" si="1"/>
        <v>0</v>
      </c>
    </row>
    <row r="126" spans="1:9" ht="94.5" x14ac:dyDescent="0.2">
      <c r="A126" s="10" t="s">
        <v>190</v>
      </c>
      <c r="B126" s="7" t="s">
        <v>146</v>
      </c>
      <c r="C126" s="6" t="s">
        <v>313</v>
      </c>
      <c r="D126" s="6" t="s">
        <v>23</v>
      </c>
      <c r="E126" s="6" t="s">
        <v>145</v>
      </c>
      <c r="F126" s="16">
        <v>0</v>
      </c>
      <c r="G126" s="17">
        <v>1.5</v>
      </c>
      <c r="H126" s="19">
        <v>1.5</v>
      </c>
      <c r="I126" s="19">
        <f t="shared" si="1"/>
        <v>0</v>
      </c>
    </row>
    <row r="127" spans="1:9" ht="94.5" x14ac:dyDescent="0.2">
      <c r="A127" s="10" t="s">
        <v>191</v>
      </c>
      <c r="B127" s="11" t="s">
        <v>315</v>
      </c>
      <c r="C127" s="10" t="s">
        <v>170</v>
      </c>
      <c r="D127" s="10"/>
      <c r="E127" s="10"/>
      <c r="F127" s="25">
        <f>F128+F133</f>
        <v>45.2</v>
      </c>
      <c r="G127" s="16">
        <v>48.1</v>
      </c>
      <c r="H127" s="19">
        <f>H128+H133</f>
        <v>47.2</v>
      </c>
      <c r="I127" s="19">
        <f t="shared" si="1"/>
        <v>0.89999999999999858</v>
      </c>
    </row>
    <row r="128" spans="1:9" ht="173.25" x14ac:dyDescent="0.2">
      <c r="A128" s="10" t="s">
        <v>194</v>
      </c>
      <c r="B128" s="12" t="s">
        <v>316</v>
      </c>
      <c r="C128" s="10" t="s">
        <v>172</v>
      </c>
      <c r="D128" s="10"/>
      <c r="E128" s="10"/>
      <c r="F128" s="25">
        <f>F129</f>
        <v>30.7</v>
      </c>
      <c r="G128" s="16">
        <v>31.3</v>
      </c>
      <c r="H128" s="19">
        <f>H129</f>
        <v>30.4</v>
      </c>
      <c r="I128" s="19">
        <f t="shared" si="1"/>
        <v>0.90000000000000213</v>
      </c>
    </row>
    <row r="129" spans="1:9" ht="15.75" x14ac:dyDescent="0.2">
      <c r="A129" s="10" t="s">
        <v>196</v>
      </c>
      <c r="B129" s="11" t="s">
        <v>175</v>
      </c>
      <c r="C129" s="10" t="s">
        <v>172</v>
      </c>
      <c r="D129" s="10" t="s">
        <v>174</v>
      </c>
      <c r="E129" s="10"/>
      <c r="F129" s="25">
        <f>F130</f>
        <v>30.7</v>
      </c>
      <c r="G129" s="16">
        <v>31.3</v>
      </c>
      <c r="H129" s="19">
        <f>H130</f>
        <v>30.4</v>
      </c>
      <c r="I129" s="19">
        <f t="shared" si="1"/>
        <v>0.90000000000000213</v>
      </c>
    </row>
    <row r="130" spans="1:9" ht="15.75" x14ac:dyDescent="0.2">
      <c r="A130" s="10" t="s">
        <v>197</v>
      </c>
      <c r="B130" s="11" t="s">
        <v>178</v>
      </c>
      <c r="C130" s="10" t="s">
        <v>172</v>
      </c>
      <c r="D130" s="10" t="s">
        <v>177</v>
      </c>
      <c r="E130" s="10"/>
      <c r="F130" s="16">
        <f>F131</f>
        <v>30.7</v>
      </c>
      <c r="G130" s="16">
        <v>31.3</v>
      </c>
      <c r="H130" s="19">
        <f>H131</f>
        <v>30.4</v>
      </c>
      <c r="I130" s="19">
        <f t="shared" si="1"/>
        <v>0.90000000000000213</v>
      </c>
    </row>
    <row r="131" spans="1:9" ht="63" x14ac:dyDescent="0.2">
      <c r="A131" s="10" t="s">
        <v>198</v>
      </c>
      <c r="B131" s="11" t="s">
        <v>181</v>
      </c>
      <c r="C131" s="10" t="s">
        <v>172</v>
      </c>
      <c r="D131" s="10" t="s">
        <v>177</v>
      </c>
      <c r="E131" s="10" t="s">
        <v>180</v>
      </c>
      <c r="F131" s="17">
        <f>F132</f>
        <v>30.7</v>
      </c>
      <c r="G131" s="16">
        <v>31.3</v>
      </c>
      <c r="H131" s="19">
        <f>H132</f>
        <v>30.4</v>
      </c>
      <c r="I131" s="19">
        <f t="shared" si="1"/>
        <v>0.90000000000000213</v>
      </c>
    </row>
    <row r="132" spans="1:9" ht="31.5" x14ac:dyDescent="0.2">
      <c r="A132" s="10" t="s">
        <v>16</v>
      </c>
      <c r="B132" s="7" t="s">
        <v>184</v>
      </c>
      <c r="C132" s="6" t="s">
        <v>172</v>
      </c>
      <c r="D132" s="6" t="s">
        <v>177</v>
      </c>
      <c r="E132" s="6" t="s">
        <v>183</v>
      </c>
      <c r="F132" s="16">
        <v>30.7</v>
      </c>
      <c r="G132" s="17">
        <v>31.3</v>
      </c>
      <c r="H132" s="16">
        <v>30.4</v>
      </c>
      <c r="I132" s="19">
        <f t="shared" si="1"/>
        <v>0.90000000000000213</v>
      </c>
    </row>
    <row r="133" spans="1:9" ht="173.25" x14ac:dyDescent="0.2">
      <c r="A133" s="10" t="s">
        <v>200</v>
      </c>
      <c r="B133" s="12" t="s">
        <v>317</v>
      </c>
      <c r="C133" s="10" t="s">
        <v>186</v>
      </c>
      <c r="D133" s="10"/>
      <c r="E133" s="10"/>
      <c r="F133" s="16">
        <f>F134</f>
        <v>14.5</v>
      </c>
      <c r="G133" s="16">
        <v>16.8</v>
      </c>
      <c r="H133" s="19">
        <f>H134</f>
        <v>16.8</v>
      </c>
      <c r="I133" s="19">
        <f t="shared" si="1"/>
        <v>0</v>
      </c>
    </row>
    <row r="134" spans="1:9" ht="15.75" x14ac:dyDescent="0.2">
      <c r="A134" s="10" t="s">
        <v>201</v>
      </c>
      <c r="B134" s="11" t="s">
        <v>175</v>
      </c>
      <c r="C134" s="10" t="s">
        <v>186</v>
      </c>
      <c r="D134" s="10" t="s">
        <v>174</v>
      </c>
      <c r="E134" s="10"/>
      <c r="F134" s="16">
        <f>F135</f>
        <v>14.5</v>
      </c>
      <c r="G134" s="16">
        <v>16.8</v>
      </c>
      <c r="H134" s="19">
        <f>H135</f>
        <v>16.8</v>
      </c>
      <c r="I134" s="19">
        <f t="shared" si="1"/>
        <v>0</v>
      </c>
    </row>
    <row r="135" spans="1:9" ht="15.75" x14ac:dyDescent="0.2">
      <c r="A135" s="10" t="s">
        <v>202</v>
      </c>
      <c r="B135" s="11" t="s">
        <v>178</v>
      </c>
      <c r="C135" s="10" t="s">
        <v>186</v>
      </c>
      <c r="D135" s="10" t="s">
        <v>177</v>
      </c>
      <c r="E135" s="10"/>
      <c r="F135" s="16">
        <f>F136</f>
        <v>14.5</v>
      </c>
      <c r="G135" s="16">
        <v>16.8</v>
      </c>
      <c r="H135" s="19">
        <f>H136</f>
        <v>16.8</v>
      </c>
      <c r="I135" s="19">
        <f t="shared" si="1"/>
        <v>0</v>
      </c>
    </row>
    <row r="136" spans="1:9" ht="63" x14ac:dyDescent="0.2">
      <c r="A136" s="10" t="s">
        <v>203</v>
      </c>
      <c r="B136" s="11" t="s">
        <v>181</v>
      </c>
      <c r="C136" s="10" t="s">
        <v>186</v>
      </c>
      <c r="D136" s="10" t="s">
        <v>177</v>
      </c>
      <c r="E136" s="10" t="s">
        <v>180</v>
      </c>
      <c r="F136" s="16">
        <f>F137</f>
        <v>14.5</v>
      </c>
      <c r="G136" s="16">
        <v>16.8</v>
      </c>
      <c r="H136" s="19">
        <f>H137</f>
        <v>16.8</v>
      </c>
      <c r="I136" s="19">
        <f t="shared" si="1"/>
        <v>0</v>
      </c>
    </row>
    <row r="137" spans="1:9" ht="31.5" x14ac:dyDescent="0.2">
      <c r="A137" s="10" t="s">
        <v>204</v>
      </c>
      <c r="B137" s="7" t="s">
        <v>184</v>
      </c>
      <c r="C137" s="6" t="s">
        <v>186</v>
      </c>
      <c r="D137" s="6" t="s">
        <v>177</v>
      </c>
      <c r="E137" s="6" t="s">
        <v>183</v>
      </c>
      <c r="F137" s="17">
        <v>14.5</v>
      </c>
      <c r="G137" s="17">
        <v>16.8</v>
      </c>
      <c r="H137" s="19">
        <v>16.8</v>
      </c>
      <c r="I137" s="19">
        <f t="shared" si="1"/>
        <v>0</v>
      </c>
    </row>
    <row r="138" spans="1:9" ht="15.75" x14ac:dyDescent="0.2">
      <c r="A138" s="10" t="s">
        <v>206</v>
      </c>
      <c r="B138" s="11" t="s">
        <v>193</v>
      </c>
      <c r="C138" s="10" t="s">
        <v>192</v>
      </c>
      <c r="D138" s="10"/>
      <c r="E138" s="10"/>
      <c r="F138" s="16">
        <f>F139+F144+F149+F158+F163</f>
        <v>4075.1</v>
      </c>
      <c r="G138" s="16">
        <f t="shared" ref="G138:H138" si="4">G139+G144+G149+G158+G163</f>
        <v>5074.0999999999995</v>
      </c>
      <c r="H138" s="16">
        <f t="shared" si="4"/>
        <v>5062.0999999999995</v>
      </c>
      <c r="I138" s="19">
        <f t="shared" si="1"/>
        <v>12</v>
      </c>
    </row>
    <row r="139" spans="1:9" ht="78.75" x14ac:dyDescent="0.2">
      <c r="A139" s="10" t="s">
        <v>207</v>
      </c>
      <c r="B139" s="11" t="s">
        <v>318</v>
      </c>
      <c r="C139" s="10" t="s">
        <v>282</v>
      </c>
      <c r="D139" s="10"/>
      <c r="E139" s="10"/>
      <c r="F139" s="16">
        <v>0</v>
      </c>
      <c r="G139" s="16">
        <v>12</v>
      </c>
      <c r="H139" s="19">
        <f>H140</f>
        <v>12</v>
      </c>
      <c r="I139" s="19">
        <f t="shared" si="1"/>
        <v>0</v>
      </c>
    </row>
    <row r="140" spans="1:9" ht="47.25" x14ac:dyDescent="0.2">
      <c r="A140" s="10" t="s">
        <v>208</v>
      </c>
      <c r="B140" s="11" t="s">
        <v>22</v>
      </c>
      <c r="C140" s="10" t="s">
        <v>282</v>
      </c>
      <c r="D140" s="10" t="s">
        <v>21</v>
      </c>
      <c r="E140" s="10"/>
      <c r="F140" s="16">
        <v>0</v>
      </c>
      <c r="G140" s="16">
        <v>12</v>
      </c>
      <c r="H140" s="19">
        <f>H141</f>
        <v>12</v>
      </c>
      <c r="I140" s="19">
        <f t="shared" si="1"/>
        <v>0</v>
      </c>
    </row>
    <row r="141" spans="1:9" ht="47.25" x14ac:dyDescent="0.2">
      <c r="A141" s="10" t="s">
        <v>209</v>
      </c>
      <c r="B141" s="11" t="s">
        <v>24</v>
      </c>
      <c r="C141" s="10" t="s">
        <v>282</v>
      </c>
      <c r="D141" s="10" t="s">
        <v>23</v>
      </c>
      <c r="E141" s="10"/>
      <c r="F141" s="17">
        <v>0</v>
      </c>
      <c r="G141" s="16">
        <v>12</v>
      </c>
      <c r="H141" s="19">
        <f>H142</f>
        <v>12</v>
      </c>
      <c r="I141" s="19">
        <f t="shared" si="1"/>
        <v>0</v>
      </c>
    </row>
    <row r="142" spans="1:9" ht="31.5" x14ac:dyDescent="0.2">
      <c r="A142" s="10" t="s">
        <v>210</v>
      </c>
      <c r="B142" s="11" t="s">
        <v>132</v>
      </c>
      <c r="C142" s="10" t="s">
        <v>282</v>
      </c>
      <c r="D142" s="10" t="s">
        <v>23</v>
      </c>
      <c r="E142" s="10" t="s">
        <v>131</v>
      </c>
      <c r="F142" s="16">
        <v>0</v>
      </c>
      <c r="G142" s="16">
        <v>12</v>
      </c>
      <c r="H142" s="19">
        <f>H143</f>
        <v>12</v>
      </c>
      <c r="I142" s="19">
        <f t="shared" ref="I142:I205" si="5">G142-H142</f>
        <v>0</v>
      </c>
    </row>
    <row r="143" spans="1:9" ht="15.75" x14ac:dyDescent="0.2">
      <c r="A143" s="10" t="s">
        <v>212</v>
      </c>
      <c r="B143" s="7" t="s">
        <v>193</v>
      </c>
      <c r="C143" s="6" t="s">
        <v>282</v>
      </c>
      <c r="D143" s="6" t="s">
        <v>23</v>
      </c>
      <c r="E143" s="6" t="s">
        <v>199</v>
      </c>
      <c r="F143" s="16">
        <v>0</v>
      </c>
      <c r="G143" s="17">
        <v>12</v>
      </c>
      <c r="H143" s="19">
        <v>12</v>
      </c>
      <c r="I143" s="19">
        <f t="shared" si="5"/>
        <v>0</v>
      </c>
    </row>
    <row r="144" spans="1:9" ht="31.5" x14ac:dyDescent="0.2">
      <c r="A144" s="10" t="s">
        <v>213</v>
      </c>
      <c r="B144" s="11" t="s">
        <v>284</v>
      </c>
      <c r="C144" s="10" t="s">
        <v>283</v>
      </c>
      <c r="D144" s="10"/>
      <c r="E144" s="10"/>
      <c r="F144" s="16">
        <v>0</v>
      </c>
      <c r="G144" s="16">
        <v>30</v>
      </c>
      <c r="H144" s="19">
        <f>H145</f>
        <v>30</v>
      </c>
      <c r="I144" s="19">
        <f t="shared" si="5"/>
        <v>0</v>
      </c>
    </row>
    <row r="145" spans="1:9" ht="15.75" x14ac:dyDescent="0.2">
      <c r="A145" s="10" t="s">
        <v>214</v>
      </c>
      <c r="B145" s="11" t="s">
        <v>153</v>
      </c>
      <c r="C145" s="10" t="s">
        <v>283</v>
      </c>
      <c r="D145" s="10" t="s">
        <v>152</v>
      </c>
      <c r="E145" s="10"/>
      <c r="F145" s="16">
        <v>0</v>
      </c>
      <c r="G145" s="16">
        <v>30</v>
      </c>
      <c r="H145" s="19">
        <f>H146</f>
        <v>30</v>
      </c>
      <c r="I145" s="19">
        <f t="shared" si="5"/>
        <v>0</v>
      </c>
    </row>
    <row r="146" spans="1:9" ht="31.5" x14ac:dyDescent="0.2">
      <c r="A146" s="10" t="s">
        <v>215</v>
      </c>
      <c r="B146" s="11" t="s">
        <v>156</v>
      </c>
      <c r="C146" s="10" t="s">
        <v>283</v>
      </c>
      <c r="D146" s="10" t="s">
        <v>155</v>
      </c>
      <c r="E146" s="10"/>
      <c r="F146" s="17">
        <v>0</v>
      </c>
      <c r="G146" s="16">
        <v>30</v>
      </c>
      <c r="H146" s="19">
        <f>H147</f>
        <v>30</v>
      </c>
      <c r="I146" s="19">
        <f t="shared" si="5"/>
        <v>0</v>
      </c>
    </row>
    <row r="147" spans="1:9" ht="31.5" x14ac:dyDescent="0.2">
      <c r="A147" s="10" t="s">
        <v>216</v>
      </c>
      <c r="B147" s="11" t="s">
        <v>132</v>
      </c>
      <c r="C147" s="10" t="s">
        <v>283</v>
      </c>
      <c r="D147" s="10" t="s">
        <v>155</v>
      </c>
      <c r="E147" s="10" t="s">
        <v>131</v>
      </c>
      <c r="F147" s="16">
        <v>0</v>
      </c>
      <c r="G147" s="16">
        <v>30</v>
      </c>
      <c r="H147" s="19">
        <v>30</v>
      </c>
      <c r="I147" s="19">
        <f t="shared" si="5"/>
        <v>0</v>
      </c>
    </row>
    <row r="148" spans="1:9" ht="15.75" x14ac:dyDescent="0.2">
      <c r="A148" s="10" t="s">
        <v>217</v>
      </c>
      <c r="B148" s="7" t="s">
        <v>193</v>
      </c>
      <c r="C148" s="6" t="s">
        <v>283</v>
      </c>
      <c r="D148" s="6" t="s">
        <v>155</v>
      </c>
      <c r="E148" s="6" t="s">
        <v>199</v>
      </c>
      <c r="F148" s="16">
        <v>0</v>
      </c>
      <c r="G148" s="17">
        <v>30</v>
      </c>
      <c r="H148" s="19">
        <f>H149</f>
        <v>945.19999999999993</v>
      </c>
      <c r="I148" s="19">
        <f t="shared" si="5"/>
        <v>-915.19999999999993</v>
      </c>
    </row>
    <row r="149" spans="1:9" ht="63" x14ac:dyDescent="0.2">
      <c r="A149" s="10" t="s">
        <v>218</v>
      </c>
      <c r="B149" s="11" t="s">
        <v>319</v>
      </c>
      <c r="C149" s="10" t="s">
        <v>195</v>
      </c>
      <c r="D149" s="10"/>
      <c r="E149" s="10"/>
      <c r="F149" s="16">
        <f>F150+F154</f>
        <v>1165</v>
      </c>
      <c r="G149" s="16">
        <v>955.6</v>
      </c>
      <c r="H149" s="19">
        <f>H150+H154</f>
        <v>945.19999999999993</v>
      </c>
      <c r="I149" s="19">
        <f t="shared" si="5"/>
        <v>10.400000000000091</v>
      </c>
    </row>
    <row r="150" spans="1:9" ht="110.25" hidden="1" x14ac:dyDescent="0.2">
      <c r="A150" s="10" t="s">
        <v>219</v>
      </c>
      <c r="B150" s="11" t="s">
        <v>15</v>
      </c>
      <c r="C150" s="10" t="s">
        <v>195</v>
      </c>
      <c r="D150" s="10" t="s">
        <v>14</v>
      </c>
      <c r="E150" s="10"/>
      <c r="F150" s="16">
        <f>F151</f>
        <v>1119</v>
      </c>
      <c r="G150" s="16">
        <v>880.4</v>
      </c>
      <c r="H150" s="19">
        <f>H151</f>
        <v>869.9</v>
      </c>
      <c r="I150" s="19">
        <f t="shared" si="5"/>
        <v>10.5</v>
      </c>
    </row>
    <row r="151" spans="1:9" ht="47.25" x14ac:dyDescent="0.2">
      <c r="A151" s="10" t="s">
        <v>220</v>
      </c>
      <c r="B151" s="11" t="s">
        <v>17</v>
      </c>
      <c r="C151" s="10" t="s">
        <v>195</v>
      </c>
      <c r="D151" s="10" t="s">
        <v>16</v>
      </c>
      <c r="E151" s="10"/>
      <c r="F151" s="17">
        <f>F152</f>
        <v>1119</v>
      </c>
      <c r="G151" s="16">
        <v>880.4</v>
      </c>
      <c r="H151" s="19">
        <f>H152</f>
        <v>869.9</v>
      </c>
      <c r="I151" s="19">
        <f t="shared" si="5"/>
        <v>10.5</v>
      </c>
    </row>
    <row r="152" spans="1:9" ht="31.5" x14ac:dyDescent="0.2">
      <c r="A152" s="10" t="s">
        <v>221</v>
      </c>
      <c r="B152" s="11" t="s">
        <v>132</v>
      </c>
      <c r="C152" s="10" t="s">
        <v>195</v>
      </c>
      <c r="D152" s="10" t="s">
        <v>16</v>
      </c>
      <c r="E152" s="10" t="s">
        <v>131</v>
      </c>
      <c r="F152" s="16">
        <f>F153</f>
        <v>1119</v>
      </c>
      <c r="G152" s="16">
        <v>880.4</v>
      </c>
      <c r="H152" s="16">
        <f>H153</f>
        <v>869.9</v>
      </c>
      <c r="I152" s="19">
        <f t="shared" si="5"/>
        <v>10.5</v>
      </c>
    </row>
    <row r="153" spans="1:9" ht="15.75" x14ac:dyDescent="0.2">
      <c r="A153" s="10" t="s">
        <v>222</v>
      </c>
      <c r="B153" s="7" t="s">
        <v>193</v>
      </c>
      <c r="C153" s="6" t="s">
        <v>195</v>
      </c>
      <c r="D153" s="6" t="s">
        <v>16</v>
      </c>
      <c r="E153" s="6" t="s">
        <v>199</v>
      </c>
      <c r="F153" s="16">
        <v>1119</v>
      </c>
      <c r="G153" s="17">
        <v>880.4</v>
      </c>
      <c r="H153" s="16">
        <v>869.9</v>
      </c>
      <c r="I153" s="19">
        <f t="shared" si="5"/>
        <v>10.5</v>
      </c>
    </row>
    <row r="154" spans="1:9" ht="47.25" x14ac:dyDescent="0.2">
      <c r="A154" s="10" t="s">
        <v>223</v>
      </c>
      <c r="B154" s="11" t="s">
        <v>22</v>
      </c>
      <c r="C154" s="10" t="s">
        <v>195</v>
      </c>
      <c r="D154" s="10" t="s">
        <v>21</v>
      </c>
      <c r="E154" s="10"/>
      <c r="F154" s="16">
        <f>F155</f>
        <v>46</v>
      </c>
      <c r="G154" s="16">
        <v>75.3</v>
      </c>
      <c r="H154" s="16">
        <f>H155</f>
        <v>75.3</v>
      </c>
      <c r="I154" s="19">
        <f t="shared" si="5"/>
        <v>0</v>
      </c>
    </row>
    <row r="155" spans="1:9" ht="47.25" x14ac:dyDescent="0.2">
      <c r="A155" s="10" t="s">
        <v>224</v>
      </c>
      <c r="B155" s="11" t="s">
        <v>24</v>
      </c>
      <c r="C155" s="10" t="s">
        <v>195</v>
      </c>
      <c r="D155" s="10" t="s">
        <v>23</v>
      </c>
      <c r="E155" s="10"/>
      <c r="F155" s="17">
        <f>F156</f>
        <v>46</v>
      </c>
      <c r="G155" s="16">
        <v>75.3</v>
      </c>
      <c r="H155" s="16">
        <f>H156</f>
        <v>75.3</v>
      </c>
      <c r="I155" s="19">
        <f t="shared" si="5"/>
        <v>0</v>
      </c>
    </row>
    <row r="156" spans="1:9" ht="31.5" x14ac:dyDescent="0.2">
      <c r="A156" s="10" t="s">
        <v>225</v>
      </c>
      <c r="B156" s="11" t="s">
        <v>132</v>
      </c>
      <c r="C156" s="10" t="s">
        <v>195</v>
      </c>
      <c r="D156" s="10" t="s">
        <v>23</v>
      </c>
      <c r="E156" s="10" t="s">
        <v>131</v>
      </c>
      <c r="F156" s="16">
        <f>F157</f>
        <v>46</v>
      </c>
      <c r="G156" s="16">
        <v>75.3</v>
      </c>
      <c r="H156" s="19">
        <f>H157</f>
        <v>75.3</v>
      </c>
      <c r="I156" s="19">
        <f t="shared" si="5"/>
        <v>0</v>
      </c>
    </row>
    <row r="157" spans="1:9" ht="15.75" x14ac:dyDescent="0.2">
      <c r="A157" s="10" t="s">
        <v>226</v>
      </c>
      <c r="B157" s="7" t="s">
        <v>193</v>
      </c>
      <c r="C157" s="6" t="s">
        <v>195</v>
      </c>
      <c r="D157" s="6" t="s">
        <v>23</v>
      </c>
      <c r="E157" s="6" t="s">
        <v>199</v>
      </c>
      <c r="F157" s="16">
        <v>46</v>
      </c>
      <c r="G157" s="17">
        <v>75.3</v>
      </c>
      <c r="H157" s="19">
        <v>75.3</v>
      </c>
      <c r="I157" s="19">
        <f t="shared" si="5"/>
        <v>0</v>
      </c>
    </row>
    <row r="158" spans="1:9" ht="141.75" x14ac:dyDescent="0.2">
      <c r="A158" s="10" t="s">
        <v>227</v>
      </c>
      <c r="B158" s="11" t="s">
        <v>312</v>
      </c>
      <c r="C158" s="10" t="s">
        <v>205</v>
      </c>
      <c r="D158" s="10"/>
      <c r="E158" s="10"/>
      <c r="F158" s="16">
        <f>F159</f>
        <v>1289.5</v>
      </c>
      <c r="G158" s="16">
        <v>2254.1999999999998</v>
      </c>
      <c r="H158" s="19">
        <f>H159</f>
        <v>2254.1999999999998</v>
      </c>
      <c r="I158" s="19">
        <f t="shared" si="5"/>
        <v>0</v>
      </c>
    </row>
    <row r="159" spans="1:9" ht="110.25" x14ac:dyDescent="0.2">
      <c r="A159" s="10" t="s">
        <v>228</v>
      </c>
      <c r="B159" s="11" t="s">
        <v>15</v>
      </c>
      <c r="C159" s="10" t="s">
        <v>205</v>
      </c>
      <c r="D159" s="10" t="s">
        <v>14</v>
      </c>
      <c r="E159" s="10"/>
      <c r="F159" s="17">
        <f>F160</f>
        <v>1289.5</v>
      </c>
      <c r="G159" s="16">
        <v>2254.1999999999998</v>
      </c>
      <c r="H159" s="19">
        <f>H160</f>
        <v>2254.1999999999998</v>
      </c>
      <c r="I159" s="19">
        <f t="shared" si="5"/>
        <v>0</v>
      </c>
    </row>
    <row r="160" spans="1:9" ht="47.25" x14ac:dyDescent="0.2">
      <c r="A160" s="10" t="s">
        <v>229</v>
      </c>
      <c r="B160" s="11" t="s">
        <v>17</v>
      </c>
      <c r="C160" s="10" t="s">
        <v>205</v>
      </c>
      <c r="D160" s="10" t="s">
        <v>16</v>
      </c>
      <c r="E160" s="10"/>
      <c r="F160" s="16">
        <f>F161</f>
        <v>1289.5</v>
      </c>
      <c r="G160" s="16">
        <v>2254.1999999999998</v>
      </c>
      <c r="H160" s="19">
        <f>H161</f>
        <v>2254.1999999999998</v>
      </c>
      <c r="I160" s="19">
        <f t="shared" si="5"/>
        <v>0</v>
      </c>
    </row>
    <row r="161" spans="1:9" ht="31.5" x14ac:dyDescent="0.2">
      <c r="A161" s="10" t="s">
        <v>230</v>
      </c>
      <c r="B161" s="11" t="s">
        <v>132</v>
      </c>
      <c r="C161" s="10" t="s">
        <v>205</v>
      </c>
      <c r="D161" s="10" t="s">
        <v>16</v>
      </c>
      <c r="E161" s="10" t="s">
        <v>131</v>
      </c>
      <c r="F161" s="16">
        <f>F162</f>
        <v>1289.5</v>
      </c>
      <c r="G161" s="16">
        <v>2254.1999999999998</v>
      </c>
      <c r="H161" s="19">
        <f>H162</f>
        <v>2254.1999999999998</v>
      </c>
      <c r="I161" s="19">
        <f t="shared" si="5"/>
        <v>0</v>
      </c>
    </row>
    <row r="162" spans="1:9" ht="15.75" x14ac:dyDescent="0.2">
      <c r="A162" s="10" t="s">
        <v>233</v>
      </c>
      <c r="B162" s="7" t="s">
        <v>193</v>
      </c>
      <c r="C162" s="6" t="s">
        <v>205</v>
      </c>
      <c r="D162" s="6" t="s">
        <v>16</v>
      </c>
      <c r="E162" s="6" t="s">
        <v>199</v>
      </c>
      <c r="F162" s="16">
        <v>1289.5</v>
      </c>
      <c r="G162" s="17">
        <v>2254.1999999999998</v>
      </c>
      <c r="H162" s="19">
        <v>2254.1999999999998</v>
      </c>
      <c r="I162" s="19">
        <f t="shared" si="5"/>
        <v>0</v>
      </c>
    </row>
    <row r="163" spans="1:9" ht="110.25" x14ac:dyDescent="0.2">
      <c r="A163" s="10" t="s">
        <v>236</v>
      </c>
      <c r="B163" s="11" t="s">
        <v>320</v>
      </c>
      <c r="C163" s="10" t="s">
        <v>211</v>
      </c>
      <c r="D163" s="10"/>
      <c r="E163" s="10"/>
      <c r="F163" s="16">
        <f>F164+F168+F172</f>
        <v>1620.6</v>
      </c>
      <c r="G163" s="16">
        <v>1822.3</v>
      </c>
      <c r="H163" s="19">
        <f>H164+H168+H172</f>
        <v>1820.7</v>
      </c>
      <c r="I163" s="19">
        <f t="shared" si="5"/>
        <v>1.5999999999999091</v>
      </c>
    </row>
    <row r="164" spans="1:9" ht="110.25" x14ac:dyDescent="0.2">
      <c r="A164" s="10" t="s">
        <v>237</v>
      </c>
      <c r="B164" s="11" t="s">
        <v>15</v>
      </c>
      <c r="C164" s="10" t="s">
        <v>211</v>
      </c>
      <c r="D164" s="10" t="s">
        <v>14</v>
      </c>
      <c r="E164" s="10"/>
      <c r="F164" s="16">
        <f>F165</f>
        <v>1495</v>
      </c>
      <c r="G164" s="16">
        <v>1727.4</v>
      </c>
      <c r="H164" s="19">
        <f>H165</f>
        <v>1725.8</v>
      </c>
      <c r="I164" s="19">
        <f t="shared" si="5"/>
        <v>1.6000000000001364</v>
      </c>
    </row>
    <row r="165" spans="1:9" ht="47.25" x14ac:dyDescent="0.2">
      <c r="A165" s="10" t="s">
        <v>238</v>
      </c>
      <c r="B165" s="11" t="s">
        <v>17</v>
      </c>
      <c r="C165" s="10" t="s">
        <v>211</v>
      </c>
      <c r="D165" s="10" t="s">
        <v>16</v>
      </c>
      <c r="E165" s="10"/>
      <c r="F165" s="17">
        <f>F166</f>
        <v>1495</v>
      </c>
      <c r="G165" s="16">
        <v>1727.4</v>
      </c>
      <c r="H165" s="19">
        <f>H166</f>
        <v>1725.8</v>
      </c>
      <c r="I165" s="19">
        <f t="shared" si="5"/>
        <v>1.6000000000001364</v>
      </c>
    </row>
    <row r="166" spans="1:9" ht="31.5" x14ac:dyDescent="0.2">
      <c r="A166" s="10" t="s">
        <v>239</v>
      </c>
      <c r="B166" s="11" t="s">
        <v>132</v>
      </c>
      <c r="C166" s="10" t="s">
        <v>211</v>
      </c>
      <c r="D166" s="10" t="s">
        <v>16</v>
      </c>
      <c r="E166" s="10" t="s">
        <v>131</v>
      </c>
      <c r="F166" s="16">
        <f>F167</f>
        <v>1495</v>
      </c>
      <c r="G166" s="16">
        <v>1727.4</v>
      </c>
      <c r="H166" s="19">
        <f>H167</f>
        <v>1725.8</v>
      </c>
      <c r="I166" s="19">
        <f t="shared" si="5"/>
        <v>1.6000000000001364</v>
      </c>
    </row>
    <row r="167" spans="1:9" ht="15.75" x14ac:dyDescent="0.2">
      <c r="A167" s="10" t="s">
        <v>240</v>
      </c>
      <c r="B167" s="7" t="s">
        <v>193</v>
      </c>
      <c r="C167" s="6" t="s">
        <v>211</v>
      </c>
      <c r="D167" s="6" t="s">
        <v>16</v>
      </c>
      <c r="E167" s="6" t="s">
        <v>199</v>
      </c>
      <c r="F167" s="16">
        <v>1495</v>
      </c>
      <c r="G167" s="17">
        <v>1727.4</v>
      </c>
      <c r="H167" s="16">
        <v>1725.8</v>
      </c>
      <c r="I167" s="19">
        <f t="shared" si="5"/>
        <v>1.6000000000001364</v>
      </c>
    </row>
    <row r="168" spans="1:9" ht="47.25" x14ac:dyDescent="0.2">
      <c r="A168" s="10" t="s">
        <v>241</v>
      </c>
      <c r="B168" s="11" t="s">
        <v>22</v>
      </c>
      <c r="C168" s="10" t="s">
        <v>211</v>
      </c>
      <c r="D168" s="10" t="s">
        <v>21</v>
      </c>
      <c r="E168" s="10"/>
      <c r="F168" s="16">
        <f>F169</f>
        <v>123.6</v>
      </c>
      <c r="G168" s="16">
        <v>69.900000000000006</v>
      </c>
      <c r="H168" s="16">
        <f>H169</f>
        <v>69.900000000000006</v>
      </c>
      <c r="I168" s="19">
        <f t="shared" si="5"/>
        <v>0</v>
      </c>
    </row>
    <row r="169" spans="1:9" ht="47.25" x14ac:dyDescent="0.2">
      <c r="A169" s="10" t="s">
        <v>243</v>
      </c>
      <c r="B169" s="11" t="s">
        <v>24</v>
      </c>
      <c r="C169" s="10" t="s">
        <v>211</v>
      </c>
      <c r="D169" s="10" t="s">
        <v>23</v>
      </c>
      <c r="E169" s="10"/>
      <c r="F169" s="16">
        <f>F170</f>
        <v>123.6</v>
      </c>
      <c r="G169" s="16">
        <v>69.900000000000006</v>
      </c>
      <c r="H169" s="16">
        <f>H170</f>
        <v>69.900000000000006</v>
      </c>
      <c r="I169" s="19">
        <f t="shared" si="5"/>
        <v>0</v>
      </c>
    </row>
    <row r="170" spans="1:9" ht="31.5" x14ac:dyDescent="0.2">
      <c r="A170" s="10" t="s">
        <v>244</v>
      </c>
      <c r="B170" s="11" t="s">
        <v>132</v>
      </c>
      <c r="C170" s="10" t="s">
        <v>211</v>
      </c>
      <c r="D170" s="10" t="s">
        <v>23</v>
      </c>
      <c r="E170" s="10" t="s">
        <v>131</v>
      </c>
      <c r="F170" s="16">
        <f>F171</f>
        <v>123.6</v>
      </c>
      <c r="G170" s="16">
        <v>69.900000000000006</v>
      </c>
      <c r="H170" s="16">
        <f>H171</f>
        <v>69.900000000000006</v>
      </c>
      <c r="I170" s="19">
        <f t="shared" si="5"/>
        <v>0</v>
      </c>
    </row>
    <row r="171" spans="1:9" ht="15.75" x14ac:dyDescent="0.2">
      <c r="A171" s="10" t="s">
        <v>247</v>
      </c>
      <c r="B171" s="7" t="s">
        <v>193</v>
      </c>
      <c r="C171" s="6" t="s">
        <v>211</v>
      </c>
      <c r="D171" s="6" t="s">
        <v>23</v>
      </c>
      <c r="E171" s="6" t="s">
        <v>199</v>
      </c>
      <c r="F171" s="16">
        <v>123.6</v>
      </c>
      <c r="G171" s="17">
        <v>69.900000000000006</v>
      </c>
      <c r="H171" s="16">
        <v>69.900000000000006</v>
      </c>
      <c r="I171" s="19">
        <f t="shared" si="5"/>
        <v>0</v>
      </c>
    </row>
    <row r="172" spans="1:9" ht="15.75" x14ac:dyDescent="0.2">
      <c r="A172" s="10" t="s">
        <v>248</v>
      </c>
      <c r="B172" s="11" t="s">
        <v>153</v>
      </c>
      <c r="C172" s="10" t="s">
        <v>211</v>
      </c>
      <c r="D172" s="10" t="s">
        <v>152</v>
      </c>
      <c r="E172" s="10"/>
      <c r="F172" s="23">
        <f>F173+F176</f>
        <v>2</v>
      </c>
      <c r="G172" s="16">
        <v>25</v>
      </c>
      <c r="H172" s="24">
        <f>H173</f>
        <v>25</v>
      </c>
      <c r="I172" s="19">
        <f t="shared" si="5"/>
        <v>0</v>
      </c>
    </row>
    <row r="173" spans="1:9" ht="15.75" x14ac:dyDescent="0.2">
      <c r="A173" s="10" t="s">
        <v>251</v>
      </c>
      <c r="B173" s="11" t="s">
        <v>322</v>
      </c>
      <c r="C173" s="10" t="s">
        <v>211</v>
      </c>
      <c r="D173" s="10" t="s">
        <v>321</v>
      </c>
      <c r="E173" s="10"/>
      <c r="F173" s="25">
        <v>0</v>
      </c>
      <c r="G173" s="16">
        <v>25</v>
      </c>
      <c r="H173" s="27">
        <f>H174</f>
        <v>25</v>
      </c>
      <c r="I173" s="19">
        <f t="shared" si="5"/>
        <v>0</v>
      </c>
    </row>
    <row r="174" spans="1:9" ht="31.5" x14ac:dyDescent="0.2">
      <c r="A174" s="10" t="s">
        <v>253</v>
      </c>
      <c r="B174" s="11" t="s">
        <v>132</v>
      </c>
      <c r="C174" s="10" t="s">
        <v>211</v>
      </c>
      <c r="D174" s="10" t="s">
        <v>321</v>
      </c>
      <c r="E174" s="10" t="s">
        <v>131</v>
      </c>
      <c r="F174" s="25">
        <v>0</v>
      </c>
      <c r="G174" s="16">
        <v>25</v>
      </c>
      <c r="H174" s="27">
        <f>H175</f>
        <v>25</v>
      </c>
      <c r="I174" s="19">
        <f t="shared" si="5"/>
        <v>0</v>
      </c>
    </row>
    <row r="175" spans="1:9" ht="15.75" x14ac:dyDescent="0.2">
      <c r="A175" s="10" t="s">
        <v>254</v>
      </c>
      <c r="B175" s="22" t="s">
        <v>193</v>
      </c>
      <c r="C175" s="21" t="s">
        <v>211</v>
      </c>
      <c r="D175" s="21" t="s">
        <v>321</v>
      </c>
      <c r="E175" s="21" t="s">
        <v>199</v>
      </c>
      <c r="F175" s="33">
        <v>0</v>
      </c>
      <c r="G175" s="23">
        <v>25</v>
      </c>
      <c r="H175" s="34">
        <v>25</v>
      </c>
      <c r="I175" s="19">
        <f t="shared" si="5"/>
        <v>0</v>
      </c>
    </row>
    <row r="176" spans="1:9" ht="31.5" x14ac:dyDescent="0.2">
      <c r="A176" s="10" t="s">
        <v>255</v>
      </c>
      <c r="B176" s="29" t="s">
        <v>156</v>
      </c>
      <c r="C176" s="30" t="s">
        <v>211</v>
      </c>
      <c r="D176" s="30" t="s">
        <v>155</v>
      </c>
      <c r="E176" s="30"/>
      <c r="F176" s="35">
        <v>2</v>
      </c>
      <c r="G176" s="16">
        <v>0</v>
      </c>
      <c r="H176" s="27">
        <v>0</v>
      </c>
      <c r="I176" s="19">
        <f t="shared" si="5"/>
        <v>0</v>
      </c>
    </row>
    <row r="177" spans="1:9" ht="31.5" x14ac:dyDescent="0.2">
      <c r="A177" s="10" t="s">
        <v>258</v>
      </c>
      <c r="B177" s="29" t="s">
        <v>132</v>
      </c>
      <c r="C177" s="30" t="s">
        <v>211</v>
      </c>
      <c r="D177" s="30" t="s">
        <v>155</v>
      </c>
      <c r="E177" s="30" t="s">
        <v>131</v>
      </c>
      <c r="F177" s="35">
        <v>2</v>
      </c>
      <c r="G177" s="16">
        <v>0</v>
      </c>
      <c r="H177" s="27">
        <v>0</v>
      </c>
      <c r="I177" s="19">
        <f t="shared" si="5"/>
        <v>0</v>
      </c>
    </row>
    <row r="178" spans="1:9" ht="15.75" x14ac:dyDescent="0.2">
      <c r="A178" s="10" t="s">
        <v>261</v>
      </c>
      <c r="B178" s="39" t="s">
        <v>193</v>
      </c>
      <c r="C178" s="40" t="s">
        <v>211</v>
      </c>
      <c r="D178" s="40" t="s">
        <v>155</v>
      </c>
      <c r="E178" s="40" t="s">
        <v>199</v>
      </c>
      <c r="F178" s="41">
        <v>2</v>
      </c>
      <c r="G178" s="24">
        <v>0</v>
      </c>
      <c r="H178" s="34">
        <v>0</v>
      </c>
      <c r="I178" s="19">
        <f t="shared" si="5"/>
        <v>0</v>
      </c>
    </row>
    <row r="179" spans="1:9" ht="31.5" x14ac:dyDescent="0.2">
      <c r="A179" s="10" t="s">
        <v>262</v>
      </c>
      <c r="B179" s="11" t="s">
        <v>332</v>
      </c>
      <c r="C179" s="10" t="s">
        <v>333</v>
      </c>
      <c r="D179" s="10"/>
      <c r="E179" s="10"/>
      <c r="F179" s="16">
        <v>20</v>
      </c>
      <c r="G179" s="16">
        <v>0</v>
      </c>
      <c r="H179" s="27">
        <v>0</v>
      </c>
      <c r="I179" s="19">
        <f t="shared" si="5"/>
        <v>0</v>
      </c>
    </row>
    <row r="180" spans="1:9" ht="78.75" x14ac:dyDescent="0.2">
      <c r="A180" s="10" t="s">
        <v>263</v>
      </c>
      <c r="B180" s="11" t="s">
        <v>318</v>
      </c>
      <c r="C180" s="10" t="s">
        <v>334</v>
      </c>
      <c r="D180" s="10"/>
      <c r="E180" s="10"/>
      <c r="F180" s="16">
        <v>20</v>
      </c>
      <c r="G180" s="16">
        <v>0</v>
      </c>
      <c r="H180" s="27">
        <v>0</v>
      </c>
      <c r="I180" s="19">
        <f t="shared" si="5"/>
        <v>0</v>
      </c>
    </row>
    <row r="181" spans="1:9" ht="47.25" x14ac:dyDescent="0.2">
      <c r="A181" s="10" t="s">
        <v>264</v>
      </c>
      <c r="B181" s="11" t="s">
        <v>22</v>
      </c>
      <c r="C181" s="10" t="s">
        <v>334</v>
      </c>
      <c r="D181" s="10" t="s">
        <v>21</v>
      </c>
      <c r="E181" s="10"/>
      <c r="F181" s="16">
        <v>20</v>
      </c>
      <c r="G181" s="16">
        <v>0</v>
      </c>
      <c r="H181" s="27">
        <v>0</v>
      </c>
      <c r="I181" s="19">
        <f t="shared" si="5"/>
        <v>0</v>
      </c>
    </row>
    <row r="182" spans="1:9" ht="47.25" x14ac:dyDescent="0.2">
      <c r="A182" s="10" t="s">
        <v>265</v>
      </c>
      <c r="B182" s="11" t="s">
        <v>24</v>
      </c>
      <c r="C182" s="10" t="s">
        <v>334</v>
      </c>
      <c r="D182" s="10" t="s">
        <v>23</v>
      </c>
      <c r="E182" s="10"/>
      <c r="F182" s="16">
        <v>20</v>
      </c>
      <c r="G182" s="16">
        <v>0</v>
      </c>
      <c r="H182" s="27">
        <v>0</v>
      </c>
      <c r="I182" s="19">
        <f t="shared" si="5"/>
        <v>0</v>
      </c>
    </row>
    <row r="183" spans="1:9" ht="31.5" x14ac:dyDescent="0.2">
      <c r="A183" s="10" t="s">
        <v>267</v>
      </c>
      <c r="B183" s="11" t="s">
        <v>132</v>
      </c>
      <c r="C183" s="10" t="s">
        <v>334</v>
      </c>
      <c r="D183" s="10" t="s">
        <v>23</v>
      </c>
      <c r="E183" s="10" t="s">
        <v>131</v>
      </c>
      <c r="F183" s="16">
        <v>20</v>
      </c>
      <c r="G183" s="16">
        <v>0</v>
      </c>
      <c r="H183" s="27">
        <v>0</v>
      </c>
      <c r="I183" s="19">
        <f t="shared" si="5"/>
        <v>0</v>
      </c>
    </row>
    <row r="184" spans="1:9" ht="15.75" x14ac:dyDescent="0.2">
      <c r="A184" s="10" t="s">
        <v>268</v>
      </c>
      <c r="B184" s="11" t="s">
        <v>193</v>
      </c>
      <c r="C184" s="10" t="s">
        <v>334</v>
      </c>
      <c r="D184" s="10" t="s">
        <v>23</v>
      </c>
      <c r="E184" s="10" t="s">
        <v>199</v>
      </c>
      <c r="F184" s="16">
        <v>20</v>
      </c>
      <c r="G184" s="16">
        <v>0</v>
      </c>
      <c r="H184" s="27">
        <v>0</v>
      </c>
      <c r="I184" s="19">
        <f t="shared" si="5"/>
        <v>0</v>
      </c>
    </row>
    <row r="185" spans="1:9" ht="31.5" x14ac:dyDescent="0.2">
      <c r="A185" s="10" t="s">
        <v>269</v>
      </c>
      <c r="B185" s="11" t="s">
        <v>232</v>
      </c>
      <c r="C185" s="10" t="s">
        <v>231</v>
      </c>
      <c r="D185" s="10"/>
      <c r="E185" s="38"/>
      <c r="F185" s="25">
        <f>F186</f>
        <v>104.89999999999999</v>
      </c>
      <c r="G185" s="25">
        <f t="shared" ref="G185:H185" si="6">G186</f>
        <v>99.6</v>
      </c>
      <c r="H185" s="25">
        <f t="shared" si="6"/>
        <v>87.3</v>
      </c>
      <c r="I185" s="19">
        <f t="shared" si="5"/>
        <v>12.299999999999997</v>
      </c>
    </row>
    <row r="186" spans="1:9" ht="15.75" x14ac:dyDescent="0.2">
      <c r="A186" s="10" t="s">
        <v>270</v>
      </c>
      <c r="B186" s="11" t="s">
        <v>235</v>
      </c>
      <c r="C186" s="10" t="s">
        <v>234</v>
      </c>
      <c r="D186" s="10"/>
      <c r="E186" s="38"/>
      <c r="F186" s="25">
        <f>F187+F192+F201</f>
        <v>104.89999999999999</v>
      </c>
      <c r="G186" s="25">
        <v>99.6</v>
      </c>
      <c r="H186" s="20">
        <f>H187+H192+H201</f>
        <v>87.3</v>
      </c>
      <c r="I186" s="19">
        <f t="shared" si="5"/>
        <v>12.299999999999997</v>
      </c>
    </row>
    <row r="187" spans="1:9" ht="63" x14ac:dyDescent="0.2">
      <c r="A187" s="10" t="s">
        <v>325</v>
      </c>
      <c r="B187" s="11" t="s">
        <v>323</v>
      </c>
      <c r="C187" s="10" t="s">
        <v>242</v>
      </c>
      <c r="D187" s="10"/>
      <c r="E187" s="38"/>
      <c r="F187" s="25">
        <f>F188</f>
        <v>10</v>
      </c>
      <c r="G187" s="25">
        <v>10</v>
      </c>
      <c r="H187" s="20">
        <v>0</v>
      </c>
      <c r="I187" s="19">
        <f t="shared" si="5"/>
        <v>10</v>
      </c>
    </row>
    <row r="188" spans="1:9" ht="15.75" x14ac:dyDescent="0.2">
      <c r="A188" s="10" t="s">
        <v>327</v>
      </c>
      <c r="B188" s="11" t="s">
        <v>153</v>
      </c>
      <c r="C188" s="10" t="s">
        <v>242</v>
      </c>
      <c r="D188" s="10" t="s">
        <v>152</v>
      </c>
      <c r="E188" s="10"/>
      <c r="F188" s="16">
        <f>F189</f>
        <v>10</v>
      </c>
      <c r="G188" s="16">
        <v>10</v>
      </c>
      <c r="H188" s="19">
        <v>0</v>
      </c>
      <c r="I188" s="19">
        <f t="shared" si="5"/>
        <v>10</v>
      </c>
    </row>
    <row r="189" spans="1:9" ht="15.75" x14ac:dyDescent="0.2">
      <c r="A189" s="10" t="s">
        <v>328</v>
      </c>
      <c r="B189" s="11" t="s">
        <v>246</v>
      </c>
      <c r="C189" s="10" t="s">
        <v>242</v>
      </c>
      <c r="D189" s="10" t="s">
        <v>245</v>
      </c>
      <c r="E189" s="10"/>
      <c r="F189" s="16">
        <f>F190</f>
        <v>10</v>
      </c>
      <c r="G189" s="16">
        <v>10</v>
      </c>
      <c r="H189" s="19">
        <v>0</v>
      </c>
      <c r="I189" s="19">
        <f t="shared" si="5"/>
        <v>10</v>
      </c>
    </row>
    <row r="190" spans="1:9" ht="31.5" x14ac:dyDescent="0.2">
      <c r="A190" s="10" t="s">
        <v>329</v>
      </c>
      <c r="B190" s="11" t="s">
        <v>132</v>
      </c>
      <c r="C190" s="10" t="s">
        <v>242</v>
      </c>
      <c r="D190" s="10" t="s">
        <v>245</v>
      </c>
      <c r="E190" s="10" t="s">
        <v>131</v>
      </c>
      <c r="F190" s="17">
        <f>F191</f>
        <v>10</v>
      </c>
      <c r="G190" s="16">
        <v>10</v>
      </c>
      <c r="H190" s="19">
        <v>0</v>
      </c>
      <c r="I190" s="19">
        <f t="shared" si="5"/>
        <v>10</v>
      </c>
    </row>
    <row r="191" spans="1:9" ht="15.75" x14ac:dyDescent="0.2">
      <c r="A191" s="10" t="s">
        <v>330</v>
      </c>
      <c r="B191" s="7" t="s">
        <v>250</v>
      </c>
      <c r="C191" s="6" t="s">
        <v>242</v>
      </c>
      <c r="D191" s="6" t="s">
        <v>245</v>
      </c>
      <c r="E191" s="6" t="s">
        <v>249</v>
      </c>
      <c r="F191" s="16">
        <v>10</v>
      </c>
      <c r="G191" s="17">
        <v>10</v>
      </c>
      <c r="H191" s="19">
        <v>0</v>
      </c>
      <c r="I191" s="19">
        <f t="shared" si="5"/>
        <v>10</v>
      </c>
    </row>
    <row r="192" spans="1:9" ht="78.75" x14ac:dyDescent="0.2">
      <c r="A192" s="10" t="s">
        <v>331</v>
      </c>
      <c r="B192" s="11" t="s">
        <v>324</v>
      </c>
      <c r="C192" s="10" t="s">
        <v>252</v>
      </c>
      <c r="D192" s="10"/>
      <c r="E192" s="10"/>
      <c r="F192" s="16">
        <f>F193+F197</f>
        <v>92.6</v>
      </c>
      <c r="G192" s="16">
        <v>87.3</v>
      </c>
      <c r="H192" s="19">
        <f>H193+H197</f>
        <v>87.3</v>
      </c>
      <c r="I192" s="19">
        <f t="shared" si="5"/>
        <v>0</v>
      </c>
    </row>
    <row r="193" spans="1:9" ht="110.25" x14ac:dyDescent="0.2">
      <c r="A193" s="10" t="s">
        <v>335</v>
      </c>
      <c r="B193" s="11" t="s">
        <v>15</v>
      </c>
      <c r="C193" s="10" t="s">
        <v>252</v>
      </c>
      <c r="D193" s="10" t="s">
        <v>14</v>
      </c>
      <c r="E193" s="10"/>
      <c r="F193" s="16">
        <f>F194</f>
        <v>68.7</v>
      </c>
      <c r="G193" s="16">
        <v>84.3</v>
      </c>
      <c r="H193" s="19">
        <f>H194</f>
        <v>84.3</v>
      </c>
      <c r="I193" s="19">
        <f t="shared" si="5"/>
        <v>0</v>
      </c>
    </row>
    <row r="194" spans="1:9" ht="47.25" x14ac:dyDescent="0.2">
      <c r="A194" s="10" t="s">
        <v>336</v>
      </c>
      <c r="B194" s="11" t="s">
        <v>17</v>
      </c>
      <c r="C194" s="10" t="s">
        <v>252</v>
      </c>
      <c r="D194" s="10" t="s">
        <v>16</v>
      </c>
      <c r="E194" s="10"/>
      <c r="F194" s="16">
        <f>F195</f>
        <v>68.7</v>
      </c>
      <c r="G194" s="16">
        <v>84.3</v>
      </c>
      <c r="H194" s="19">
        <f>H195</f>
        <v>84.3</v>
      </c>
      <c r="I194" s="19">
        <f t="shared" si="5"/>
        <v>0</v>
      </c>
    </row>
    <row r="195" spans="1:9" ht="15.75" x14ac:dyDescent="0.2">
      <c r="A195" s="10" t="s">
        <v>337</v>
      </c>
      <c r="B195" s="11" t="s">
        <v>257</v>
      </c>
      <c r="C195" s="10" t="s">
        <v>252</v>
      </c>
      <c r="D195" s="10" t="s">
        <v>16</v>
      </c>
      <c r="E195" s="10" t="s">
        <v>256</v>
      </c>
      <c r="F195" s="16">
        <f>F196</f>
        <v>68.7</v>
      </c>
      <c r="G195" s="16">
        <v>84.3</v>
      </c>
      <c r="H195" s="19">
        <f>H196</f>
        <v>84.3</v>
      </c>
      <c r="I195" s="19">
        <f t="shared" si="5"/>
        <v>0</v>
      </c>
    </row>
    <row r="196" spans="1:9" ht="31.5" x14ac:dyDescent="0.2">
      <c r="A196" s="10" t="s">
        <v>338</v>
      </c>
      <c r="B196" s="7" t="s">
        <v>260</v>
      </c>
      <c r="C196" s="6" t="s">
        <v>252</v>
      </c>
      <c r="D196" s="6" t="s">
        <v>16</v>
      </c>
      <c r="E196" s="6" t="s">
        <v>259</v>
      </c>
      <c r="F196" s="16">
        <v>68.7</v>
      </c>
      <c r="G196" s="17">
        <v>84.3</v>
      </c>
      <c r="H196" s="19">
        <v>84.3</v>
      </c>
      <c r="I196" s="19">
        <f t="shared" si="5"/>
        <v>0</v>
      </c>
    </row>
    <row r="197" spans="1:9" ht="47.25" x14ac:dyDescent="0.2">
      <c r="A197" s="10" t="s">
        <v>339</v>
      </c>
      <c r="B197" s="11" t="s">
        <v>22</v>
      </c>
      <c r="C197" s="10" t="s">
        <v>252</v>
      </c>
      <c r="D197" s="10" t="s">
        <v>21</v>
      </c>
      <c r="E197" s="10"/>
      <c r="F197" s="16">
        <f>F198</f>
        <v>23.9</v>
      </c>
      <c r="G197" s="16">
        <v>3</v>
      </c>
      <c r="H197" s="19">
        <f>H198</f>
        <v>3</v>
      </c>
      <c r="I197" s="19">
        <f t="shared" si="5"/>
        <v>0</v>
      </c>
    </row>
    <row r="198" spans="1:9" ht="47.25" x14ac:dyDescent="0.2">
      <c r="A198" s="10" t="s">
        <v>340</v>
      </c>
      <c r="B198" s="11" t="s">
        <v>24</v>
      </c>
      <c r="C198" s="10" t="s">
        <v>252</v>
      </c>
      <c r="D198" s="10" t="s">
        <v>23</v>
      </c>
      <c r="E198" s="10"/>
      <c r="F198" s="16">
        <f>F199</f>
        <v>23.9</v>
      </c>
      <c r="G198" s="16">
        <v>3</v>
      </c>
      <c r="H198" s="19">
        <f>H199</f>
        <v>3</v>
      </c>
      <c r="I198" s="19">
        <f t="shared" si="5"/>
        <v>0</v>
      </c>
    </row>
    <row r="199" spans="1:9" ht="15.75" x14ac:dyDescent="0.2">
      <c r="A199" s="10" t="s">
        <v>341</v>
      </c>
      <c r="B199" s="11" t="s">
        <v>257</v>
      </c>
      <c r="C199" s="10" t="s">
        <v>252</v>
      </c>
      <c r="D199" s="10" t="s">
        <v>23</v>
      </c>
      <c r="E199" s="10" t="s">
        <v>256</v>
      </c>
      <c r="F199" s="17">
        <f>F200</f>
        <v>23.9</v>
      </c>
      <c r="G199" s="16">
        <v>3</v>
      </c>
      <c r="H199" s="19">
        <v>3</v>
      </c>
      <c r="I199" s="19">
        <f t="shared" si="5"/>
        <v>0</v>
      </c>
    </row>
    <row r="200" spans="1:9" ht="31.5" x14ac:dyDescent="0.2">
      <c r="A200" s="10" t="s">
        <v>342</v>
      </c>
      <c r="B200" s="11" t="s">
        <v>260</v>
      </c>
      <c r="C200" s="10" t="s">
        <v>252</v>
      </c>
      <c r="D200" s="10" t="s">
        <v>23</v>
      </c>
      <c r="E200" s="10" t="s">
        <v>259</v>
      </c>
      <c r="F200" s="16">
        <v>23.9</v>
      </c>
      <c r="G200" s="16">
        <v>3</v>
      </c>
      <c r="H200" s="19">
        <v>3</v>
      </c>
      <c r="I200" s="19">
        <f t="shared" si="5"/>
        <v>0</v>
      </c>
    </row>
    <row r="201" spans="1:9" ht="94.5" x14ac:dyDescent="0.2">
      <c r="A201" s="10" t="s">
        <v>343</v>
      </c>
      <c r="B201" s="11" t="s">
        <v>326</v>
      </c>
      <c r="C201" s="10" t="s">
        <v>266</v>
      </c>
      <c r="D201" s="10"/>
      <c r="E201" s="10"/>
      <c r="F201" s="19">
        <f>F202</f>
        <v>2.2999999999999998</v>
      </c>
      <c r="G201" s="16">
        <v>2.2999999999999998</v>
      </c>
      <c r="H201" s="19">
        <v>0</v>
      </c>
      <c r="I201" s="19">
        <f t="shared" si="5"/>
        <v>2.2999999999999998</v>
      </c>
    </row>
    <row r="202" spans="1:9" ht="47.25" x14ac:dyDescent="0.2">
      <c r="A202" s="10" t="s">
        <v>344</v>
      </c>
      <c r="B202" s="11" t="s">
        <v>22</v>
      </c>
      <c r="C202" s="10" t="s">
        <v>266</v>
      </c>
      <c r="D202" s="10" t="s">
        <v>21</v>
      </c>
      <c r="E202" s="10"/>
      <c r="F202" s="19">
        <f>F203</f>
        <v>2.2999999999999998</v>
      </c>
      <c r="G202" s="16">
        <v>2.2999999999999998</v>
      </c>
      <c r="H202" s="19">
        <v>0</v>
      </c>
      <c r="I202" s="19">
        <f t="shared" si="5"/>
        <v>2.2999999999999998</v>
      </c>
    </row>
    <row r="203" spans="1:9" ht="47.25" x14ac:dyDescent="0.2">
      <c r="A203" s="10" t="s">
        <v>345</v>
      </c>
      <c r="B203" s="11" t="s">
        <v>24</v>
      </c>
      <c r="C203" s="10" t="s">
        <v>266</v>
      </c>
      <c r="D203" s="10" t="s">
        <v>23</v>
      </c>
      <c r="E203" s="10"/>
      <c r="F203" s="19">
        <f>F204</f>
        <v>2.2999999999999998</v>
      </c>
      <c r="G203" s="16">
        <v>2.2999999999999998</v>
      </c>
      <c r="H203" s="19">
        <v>0</v>
      </c>
      <c r="I203" s="19">
        <f t="shared" si="5"/>
        <v>2.2999999999999998</v>
      </c>
    </row>
    <row r="204" spans="1:9" ht="31.5" x14ac:dyDescent="0.2">
      <c r="A204" s="10" t="s">
        <v>346</v>
      </c>
      <c r="B204" s="11" t="s">
        <v>132</v>
      </c>
      <c r="C204" s="10" t="s">
        <v>266</v>
      </c>
      <c r="D204" s="10" t="s">
        <v>23</v>
      </c>
      <c r="E204" s="10" t="s">
        <v>131</v>
      </c>
      <c r="F204" s="19">
        <f>F205</f>
        <v>2.2999999999999998</v>
      </c>
      <c r="G204" s="16">
        <v>2.2999999999999998</v>
      </c>
      <c r="H204" s="19">
        <v>0</v>
      </c>
      <c r="I204" s="19">
        <f t="shared" si="5"/>
        <v>2.2999999999999998</v>
      </c>
    </row>
    <row r="205" spans="1:9" ht="15.75" x14ac:dyDescent="0.2">
      <c r="A205" s="10" t="s">
        <v>347</v>
      </c>
      <c r="B205" s="11" t="s">
        <v>193</v>
      </c>
      <c r="C205" s="10" t="s">
        <v>266</v>
      </c>
      <c r="D205" s="10" t="s">
        <v>23</v>
      </c>
      <c r="E205" s="10" t="s">
        <v>199</v>
      </c>
      <c r="F205" s="19">
        <v>2.2999999999999998</v>
      </c>
      <c r="G205" s="16">
        <v>2.2999999999999998</v>
      </c>
      <c r="H205" s="19">
        <v>0</v>
      </c>
      <c r="I205" s="19">
        <f t="shared" si="5"/>
        <v>2.2999999999999998</v>
      </c>
    </row>
    <row r="206" spans="1:9" ht="15.75" x14ac:dyDescent="0.25">
      <c r="A206" s="28"/>
      <c r="B206" s="9" t="s">
        <v>271</v>
      </c>
      <c r="C206" s="8"/>
      <c r="D206" s="8"/>
      <c r="E206" s="8"/>
      <c r="F206" s="37">
        <f>F13+F96+F185</f>
        <v>8032.7000000000007</v>
      </c>
      <c r="G206" s="37">
        <f t="shared" ref="G206" si="7">G13+G96+G185</f>
        <v>10659.4</v>
      </c>
      <c r="H206" s="37">
        <f>H13+H96+H185</f>
        <v>10485.999999999998</v>
      </c>
      <c r="I206" s="19">
        <f t="shared" ref="I206" si="8">G206-H206</f>
        <v>173.40000000000146</v>
      </c>
    </row>
    <row r="207" spans="1:9" ht="12.75" customHeight="1" x14ac:dyDescent="0.2">
      <c r="F207" s="18"/>
      <c r="G207" s="18"/>
      <c r="H207" s="18"/>
      <c r="I207" s="18"/>
    </row>
    <row r="208" spans="1:9" ht="12.75" customHeight="1" x14ac:dyDescent="0.2">
      <c r="F208" s="18"/>
      <c r="G208" s="18"/>
      <c r="H208" s="18"/>
      <c r="I208" s="18"/>
    </row>
    <row r="209" spans="6:9" ht="12.75" customHeight="1" x14ac:dyDescent="0.2">
      <c r="F209" s="18"/>
      <c r="G209" s="18"/>
      <c r="H209" s="18"/>
      <c r="I209" s="18"/>
    </row>
    <row r="210" spans="6:9" ht="12.75" customHeight="1" x14ac:dyDescent="0.2">
      <c r="F210" s="18"/>
      <c r="G210" s="18"/>
      <c r="H210" s="18"/>
      <c r="I210" s="18"/>
    </row>
    <row r="211" spans="6:9" ht="12.75" customHeight="1" x14ac:dyDescent="0.2">
      <c r="F211" s="18"/>
      <c r="G211" s="18"/>
      <c r="H211" s="18"/>
      <c r="I211" s="18"/>
    </row>
    <row r="212" spans="6:9" ht="12.75" customHeight="1" x14ac:dyDescent="0.2">
      <c r="F212" s="18"/>
      <c r="G212" s="18"/>
      <c r="H212" s="18"/>
      <c r="I212" s="18"/>
    </row>
    <row r="213" spans="6:9" ht="12.75" customHeight="1" x14ac:dyDescent="0.2">
      <c r="F213" s="18"/>
      <c r="G213" s="18"/>
      <c r="H213" s="18"/>
      <c r="I213" s="18"/>
    </row>
    <row r="214" spans="6:9" ht="12.75" customHeight="1" x14ac:dyDescent="0.2">
      <c r="F214" s="18"/>
      <c r="G214" s="18"/>
      <c r="H214" s="18"/>
      <c r="I214" s="18"/>
    </row>
    <row r="215" spans="6:9" ht="12.75" customHeight="1" x14ac:dyDescent="0.2">
      <c r="F215" s="18"/>
      <c r="G215" s="18"/>
      <c r="H215" s="18"/>
      <c r="I215" s="18"/>
    </row>
    <row r="216" spans="6:9" ht="12.75" customHeight="1" x14ac:dyDescent="0.2">
      <c r="F216" s="18"/>
      <c r="G216" s="18"/>
      <c r="H216" s="18"/>
      <c r="I216" s="18"/>
    </row>
  </sheetData>
  <mergeCells count="18">
    <mergeCell ref="F1:I1"/>
    <mergeCell ref="D3:I3"/>
    <mergeCell ref="D2:I2"/>
    <mergeCell ref="G7:I7"/>
    <mergeCell ref="A4:G4"/>
    <mergeCell ref="A5:G5"/>
    <mergeCell ref="A7:B7"/>
    <mergeCell ref="A8:I8"/>
    <mergeCell ref="H9:I9"/>
    <mergeCell ref="C10:C11"/>
    <mergeCell ref="D10:D11"/>
    <mergeCell ref="E10:E11"/>
    <mergeCell ref="H10:H11"/>
    <mergeCell ref="I10:I11"/>
    <mergeCell ref="A10:A11"/>
    <mergeCell ref="B10:B11"/>
    <mergeCell ref="F10:F11"/>
    <mergeCell ref="G10:G11"/>
  </mergeCells>
  <phoneticPr fontId="4" type="noConversion"/>
  <pageMargins left="0.98425196850393704" right="0.59055118110236215" top="0.39370078740157483" bottom="0.19685039370078741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rep:2.51.0.102</dc:description>
  <cp:lastModifiedBy>Пользователь Windows</cp:lastModifiedBy>
  <cp:lastPrinted>2023-03-27T03:50:39Z</cp:lastPrinted>
  <dcterms:created xsi:type="dcterms:W3CDTF">2021-03-18T07:32:51Z</dcterms:created>
  <dcterms:modified xsi:type="dcterms:W3CDTF">2023-03-27T03:50:46Z</dcterms:modified>
</cp:coreProperties>
</file>