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360" yWindow="15" windowWidth="11340" windowHeight="6540"/>
  </bookViews>
  <sheets>
    <sheet name="доходы ПР. №4 " sheetId="11" r:id="rId1"/>
  </sheets>
  <calcPr calcId="144525"/>
</workbook>
</file>

<file path=xl/calcChain.xml><?xml version="1.0" encoding="utf-8"?>
<calcChain xmlns="http://schemas.openxmlformats.org/spreadsheetml/2006/main">
  <c r="K17" i="11" l="1"/>
  <c r="L53" i="11"/>
  <c r="M53" i="11"/>
  <c r="K53" i="11"/>
  <c r="L56" i="11" l="1"/>
  <c r="M56" i="11"/>
  <c r="N56" i="11"/>
  <c r="K56" i="11"/>
  <c r="K69" i="11" l="1"/>
  <c r="K74" i="11"/>
  <c r="L74" i="11"/>
  <c r="M74" i="11"/>
  <c r="L47" i="11" l="1"/>
  <c r="M47" i="11"/>
  <c r="K47" i="11"/>
  <c r="L46" i="11" l="1"/>
  <c r="L45" i="11" s="1"/>
  <c r="M46" i="11"/>
  <c r="M45" i="11" s="1"/>
  <c r="K46" i="11"/>
  <c r="K45" i="11" s="1"/>
  <c r="K25" i="11" l="1"/>
  <c r="L25" i="11" l="1"/>
  <c r="M29" i="11"/>
  <c r="L29" i="11"/>
  <c r="K29" i="11"/>
  <c r="M27" i="11"/>
  <c r="L27" i="11"/>
  <c r="K27" i="11"/>
  <c r="M25" i="11"/>
  <c r="M23" i="11"/>
  <c r="M22" i="11"/>
  <c r="M21" i="11" s="1"/>
  <c r="L23" i="11"/>
  <c r="K23" i="11"/>
  <c r="N74" i="11"/>
  <c r="L67" i="11"/>
  <c r="M67" i="11"/>
  <c r="K67" i="11"/>
  <c r="N69" i="11"/>
  <c r="K61" i="11"/>
  <c r="L61" i="11"/>
  <c r="M61" i="11"/>
  <c r="L35" i="11"/>
  <c r="L59" i="11"/>
  <c r="M59" i="11"/>
  <c r="M58" i="11" s="1"/>
  <c r="N59" i="11"/>
  <c r="K59" i="11"/>
  <c r="K58" i="11" s="1"/>
  <c r="N62" i="11"/>
  <c r="L73" i="11"/>
  <c r="L69" i="11" s="1"/>
  <c r="M73" i="11"/>
  <c r="M69" i="11" s="1"/>
  <c r="K73" i="11"/>
  <c r="L65" i="11"/>
  <c r="L64" i="11" s="1"/>
  <c r="M65" i="11"/>
  <c r="M64" i="11" s="1"/>
  <c r="M63" i="11" s="1"/>
  <c r="K65" i="11"/>
  <c r="K64" i="11" s="1"/>
  <c r="L49" i="11"/>
  <c r="M49" i="11"/>
  <c r="K49" i="11"/>
  <c r="M35" i="11"/>
  <c r="K35" i="11"/>
  <c r="L34" i="11"/>
  <c r="M34" i="11"/>
  <c r="K34" i="11"/>
  <c r="L42" i="11"/>
  <c r="L38" i="11"/>
  <c r="M38" i="11"/>
  <c r="K38" i="11"/>
  <c r="L40" i="11"/>
  <c r="M40" i="11"/>
  <c r="K40" i="11"/>
  <c r="L51" i="11"/>
  <c r="L50" i="11" s="1"/>
  <c r="M51" i="11"/>
  <c r="M50" i="11" s="1"/>
  <c r="K51" i="11"/>
  <c r="K50" i="11" s="1"/>
  <c r="L32" i="11"/>
  <c r="L31" i="11" s="1"/>
  <c r="M32" i="11"/>
  <c r="M31" i="11" s="1"/>
  <c r="K32" i="11"/>
  <c r="K31" i="11" s="1"/>
  <c r="K71" i="11"/>
  <c r="K70" i="11" s="1"/>
  <c r="M37" i="11"/>
  <c r="L37" i="11"/>
  <c r="K37" i="11"/>
  <c r="K19" i="11"/>
  <c r="K18" i="11" s="1"/>
  <c r="L19" i="11"/>
  <c r="L18" i="11" s="1"/>
  <c r="M19" i="11"/>
  <c r="M18" i="11" s="1"/>
  <c r="L43" i="11"/>
  <c r="M42" i="11"/>
  <c r="M43" i="11"/>
  <c r="K43" i="11"/>
  <c r="K42" i="11"/>
  <c r="M57" i="11" l="1"/>
  <c r="L58" i="11"/>
  <c r="K63" i="11"/>
  <c r="K57" i="11" s="1"/>
  <c r="L63" i="11"/>
  <c r="L57" i="11" s="1"/>
  <c r="M17" i="11"/>
  <c r="L22" i="11"/>
  <c r="L21" i="11" s="1"/>
  <c r="L17" i="11" s="1"/>
  <c r="K22" i="11"/>
  <c r="K21" i="11" s="1"/>
  <c r="K80" i="11" l="1"/>
  <c r="L80" i="11"/>
  <c r="M80" i="11"/>
</calcChain>
</file>

<file path=xl/sharedStrings.xml><?xml version="1.0" encoding="utf-8"?>
<sst xmlns="http://schemas.openxmlformats.org/spreadsheetml/2006/main" count="603" uniqueCount="151">
  <si>
    <t>014</t>
  </si>
  <si>
    <t>ВСЕГО ДОХОДОВ</t>
  </si>
  <si>
    <t>06</t>
  </si>
  <si>
    <t>1</t>
  </si>
  <si>
    <t>2</t>
  </si>
  <si>
    <t>№ строки</t>
  </si>
  <si>
    <t>3</t>
  </si>
  <si>
    <t>4</t>
  </si>
  <si>
    <t>5</t>
  </si>
  <si>
    <t>6</t>
  </si>
  <si>
    <t>7</t>
  </si>
  <si>
    <t>8</t>
  </si>
  <si>
    <t>Код бюджетной классификации</t>
  </si>
  <si>
    <t>НАЛОГИ НА ПРИБЫЛЬ, ДОХОДЫ</t>
  </si>
  <si>
    <t>Налог на доходы физических лиц</t>
  </si>
  <si>
    <t>НАЛОГИ НА ИМУЩЕСТВО</t>
  </si>
  <si>
    <t>Наименование групп, подгрупп, статей, подстатей, элементов, программ (подпрограмм), кодов экономической классификации доходов</t>
  </si>
  <si>
    <t>код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</si>
  <si>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</si>
  <si>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</si>
  <si>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</si>
  <si>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</si>
  <si>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</si>
  <si>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подвида дохода</t>
  </si>
  <si>
    <t>Код классификации операций сектора государственного управления, относящихся к доходам бюджетов</t>
  </si>
  <si>
    <t>000</t>
  </si>
  <si>
    <t>00</t>
  </si>
  <si>
    <t>0000</t>
  </si>
  <si>
    <t>182</t>
  </si>
  <si>
    <t>01</t>
  </si>
  <si>
    <t>110</t>
  </si>
  <si>
    <t>010</t>
  </si>
  <si>
    <t>02</t>
  </si>
  <si>
    <t>020</t>
  </si>
  <si>
    <t>05</t>
  </si>
  <si>
    <t>03</t>
  </si>
  <si>
    <t>08</t>
  </si>
  <si>
    <t>ГОСУДАРСТВЕННАЯ ПОШЛИНА</t>
  </si>
  <si>
    <t>04</t>
  </si>
  <si>
    <t>10</t>
  </si>
  <si>
    <t>001</t>
  </si>
  <si>
    <t>13</t>
  </si>
  <si>
    <t>130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</si>
  <si>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</si>
  <si>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</si>
  <si>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Плановый период</t>
  </si>
  <si>
    <t>ДОХОДЫ ОТ ОКАЗАНИЯ ПЛАТНЫХ УСЛУГ И КОМПЕНСАЦИИ ЗАТРАТ ГОСУДАРСТВА</t>
  </si>
  <si>
    <t>849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</si>
  <si>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</si>
  <si>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(тыс.рублей)</t>
  </si>
  <si>
    <t>Налоговые и неналоговые доходы</t>
  </si>
  <si>
    <t>065</t>
  </si>
  <si>
    <t>033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</si>
  <si>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</si>
  <si>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</si>
  <si>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0601</t>
  </si>
  <si>
    <t>Доходы поступающие в порядке возмещения расходов, понесенных в связи с эксплуатацией имущества сельских поселений</t>
  </si>
  <si>
    <t>999</t>
  </si>
  <si>
    <t>0301</t>
  </si>
  <si>
    <t>15</t>
  </si>
  <si>
    <t>30</t>
  </si>
  <si>
    <t xml:space="preserve">Субвенции бюджетам бюджетной системы Российской Федерации </t>
  </si>
  <si>
    <t>35</t>
  </si>
  <si>
    <t>118</t>
  </si>
  <si>
    <t>40</t>
  </si>
  <si>
    <t xml:space="preserve"> 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</t>
  </si>
  <si>
    <t>49</t>
  </si>
  <si>
    <t>Земельный налог</t>
  </si>
  <si>
    <t>Прочие межбюджетные трансферты, передаваемые бюджетам</t>
  </si>
  <si>
    <t>Прочие межбюджетные трансферты, передаваемые  бюджетам сельских поселений</t>
  </si>
  <si>
    <t>НАЛОГИ НА СОВОКУПНЫЙ ДОХОД</t>
  </si>
  <si>
    <t>Единый сельскохозяйственный налог</t>
  </si>
  <si>
    <t>030</t>
  </si>
  <si>
    <t>Земельный налог с организаций</t>
  </si>
  <si>
    <t>040</t>
  </si>
  <si>
    <t>Земельный налог с физических лиц</t>
  </si>
  <si>
    <t xml:space="preserve">Государственная пошлина за совершение нотариальных действий (за исключением действий, совершаемых консульскими учреждениями Российской Федерации)
</t>
  </si>
  <si>
    <t>060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</si>
  <si>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</si>
  <si>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 от компенсации затрат государства
</t>
  </si>
  <si>
    <t>к Решению Хандальского сельского Совета депутатов</t>
  </si>
  <si>
    <t>150</t>
  </si>
  <si>
    <t xml:space="preserve">Налог на имущество физических лиц </t>
  </si>
  <si>
    <t>Земельный налог с организаций, обладающих земельным участком, расположенным в границах сельских поселений</t>
  </si>
  <si>
    <t>024</t>
  </si>
  <si>
    <t>Субвенции местным бюджетам на выполнение передаваемых полномочий субьектов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</si>
  <si>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</si>
  <si>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7514</t>
  </si>
  <si>
    <t xml:space="preserve">Межбюджетные трансферты, передаваемые бюджетам муниципальных образований  на осуществление части полномочий по решению вопросов местного значения в соответствии с заключенными соглашениями </t>
  </si>
  <si>
    <t>16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</si>
  <si>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</si>
  <si>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Дотации  бюджетам бюджетной системы Российской Федерации </t>
  </si>
  <si>
    <t xml:space="preserve">Дотации  на выравнивание  бюджетной обеспеченности 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</si>
  <si>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</si>
  <si>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 сельских поселений на выравнивание бюджетной обеспеченности  из бюджета субъекта Российской Федерации</t>
  </si>
  <si>
    <t xml:space="preserve">Сумма на 2023 год </t>
  </si>
  <si>
    <t>Приложение  2</t>
  </si>
  <si>
    <t xml:space="preserve">Сумма на 2024 год 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</si>
  <si>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</si>
  <si>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</si>
  <si>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</si>
  <si>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 xml:space="preserve">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</si>
  <si>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</si>
  <si>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</si>
  <si>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</si>
  <si>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</si>
  <si>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</si>
  <si>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</si>
  <si>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</si>
  <si>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</si>
  <si>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</si>
  <si>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</si>
  <si>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</si>
  <si>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</si>
  <si>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</si>
  <si>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</si>
  <si>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</si>
  <si>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</si>
  <si>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Прочие межбюджетные трансферты, передаваемые бюджетам сельских поселений (на обеспечение сбалансированности  бюджетов сельских  поселений  муниципального района)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</si>
  <si>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(на оплату (возмещения) расходов по приобретению и доставке твердого топлива, приобретение электрической энергии (оплате услуг по передаче электрической энергии, являющейся неотъемлемой частью процесса поставки электрической энергии потребителям) для  учреждений в сфере образования, культуры, спорта, находящихся в ведении муниципального района)</t>
  </si>
  <si>
    <t>Субвенции бюджетам сельских поселений на выполнение передаваемых полномочий субъектов Российской Федерации (по созданию и обеспечению деятельности административных комиссий)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</si>
  <si>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</si>
  <si>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"О бюджете поселения на 2023 г.</t>
  </si>
  <si>
    <t>плановый период 2024-2025 г."</t>
  </si>
  <si>
    <t xml:space="preserve"> Доходы бюджета поселения на 2023 год и плановый период  2024-2025 годов</t>
  </si>
  <si>
    <t xml:space="preserve">Сумма на 2025 год </t>
  </si>
  <si>
    <t>11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</si>
  <si>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</si>
  <si>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</si>
  <si>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</si>
  <si>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</si>
  <si>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7412</t>
  </si>
  <si>
    <t>Иные межбюджетные трансферты, передаваемые бюджетам сельских поселений (на обеспечение первичных мер пожарной безопасности)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</si>
  <si>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</t>
  </si>
  <si>
    <t xml:space="preserve">ДОХОДЫ ОТ ИСПОЛЬЗОВАНИЯ ИМУЩЕСТВА, НАХОДЯЩЕГОСЯ В ГОСУДАРСТВЕННОЙ И МУНИЦИПАЛЬНОЙ СОБСТВЕННОСТИ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</si>
  <si>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</si>
  <si>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от 22.12.2022г. 26-70Р</t>
  </si>
  <si>
    <t>Иные межбюджетные трансферты</t>
  </si>
  <si>
    <t>1049</t>
  </si>
  <si>
    <t>Прочие межбюджетные трансферты, передаваемые бюджетам сельских поселений (на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труда))</t>
  </si>
  <si>
    <t>19</t>
  </si>
  <si>
    <t>60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</si>
  <si>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</si>
  <si>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субсидий,субвенций и иных межбюджетных трансфертов,имеющих целевое назначение, прошлых лет из бюджетов сельских поселений</t>
  </si>
  <si>
    <t>17</t>
  </si>
  <si>
    <t>ПРОЧИЕ НЕНАЛОГОВЫЕ ДОХОДЫ</t>
  </si>
  <si>
    <t>0001</t>
  </si>
  <si>
    <t>Инициативные платежи, зачисляемые в бюджеты сельских поселений (поступления от юридических лиц (индивидуальных предпринимателей))</t>
  </si>
  <si>
    <t>0002</t>
  </si>
  <si>
    <t>Инициативные платежи, зачисляемые в бюджеты сельских поселений (поступления от физических лиц)</t>
  </si>
  <si>
    <t>от 26.04.2023г. №29-78Р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</si>
</sst>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.0"/>
    <numFmt numFmtId="166" formatCode="#,##0_ ;[Red]\-#,##0\ "/>
    <numFmt numFmtId="167" formatCode="0.0"/>
    <numFmt numFmtId="168" formatCode="#,##0.0_р_."/>
  </numFmts>
  <fonts count="6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u/>
      <sz val="10"/>
      <color indexed="12"/>
      <name val="Arial Cyr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26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</cellStyleXfs>
  <cellXfs count="52">
    <xf numFmtId="0" fontId="0" fillId="0" borderId="0" xfId="0"/>
    <xf numFmtId="0" fontId="3" fillId="0" borderId="0" xfId="0" applyFont="1"/>
    <xf numFmtId="0" fontId="5" fillId="0" borderId="0" xfId="0" applyFont="1"/>
    <xf numFmtId="0" fontId="5" fillId="0" borderId="0" xfId="0" applyFont="1" applyFill="1" applyAlignment="1">
      <alignment horizontal="center" vertical="center"/>
    </xf>
    <xf numFmtId="49" fontId="5" fillId="0" borderId="0" xfId="2" applyNumberFormat="1" applyFont="1" applyFill="1" applyBorder="1" applyAlignment="1" applyProtection="1">
      <alignment horizontal="center" vertical="center"/>
    </xf>
    <xf numFmtId="0" fontId="5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center" vertical="top" wrapText="1"/>
    </xf>
    <xf numFmtId="49" fontId="5" fillId="0" borderId="1" xfId="2" applyNumberFormat="1" applyFont="1" applyFill="1" applyBorder="1" applyAlignment="1" applyProtection="1">
      <alignment horizontal="center" vertical="center" textRotation="90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49" fontId="5" fillId="0" borderId="1" xfId="2" applyNumberFormat="1" applyFont="1" applyFill="1" applyBorder="1" applyAlignment="1" applyProtection="1">
      <alignment horizontal="center" vertical="top"/>
    </xf>
    <xf numFmtId="0" fontId="5" fillId="0" borderId="1" xfId="0" applyFont="1" applyFill="1" applyBorder="1" applyAlignment="1">
      <alignment horizontal="justify" vertical="top" wrapText="1"/>
    </xf>
    <xf numFmtId="168" fontId="5" fillId="0" borderId="1" xfId="0" applyNumberFormat="1" applyFont="1" applyFill="1" applyBorder="1" applyAlignment="1">
      <alignment horizontal="center" vertical="top" wrapText="1"/>
    </xf>
    <xf numFmtId="168" fontId="5" fillId="0" borderId="1" xfId="0" applyNumberFormat="1" applyFont="1" applyBorder="1" applyAlignment="1">
      <alignment horizontal="center" vertical="justify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vertical="center" wrapText="1"/>
    </xf>
    <xf numFmtId="168" fontId="5" fillId="0" borderId="1" xfId="0" applyNumberFormat="1" applyFont="1" applyBorder="1" applyAlignment="1">
      <alignment horizontal="center" vertical="justify" wrapText="1"/>
    </xf>
    <xf numFmtId="0" fontId="5" fillId="0" borderId="1" xfId="0" applyFont="1" applyFill="1" applyBorder="1" applyAlignment="1">
      <alignment vertical="top" wrapText="1"/>
    </xf>
    <xf numFmtId="0" fontId="5" fillId="0" borderId="0" xfId="1" applyFont="1" applyAlignment="1" applyProtection="1">
      <alignment vertical="top" wrapText="1"/>
    </xf>
    <xf numFmtId="167" fontId="5" fillId="0" borderId="1" xfId="0" applyNumberFormat="1" applyFont="1" applyBorder="1" applyAlignment="1">
      <alignment horizontal="center" vertical="justify" wrapText="1"/>
    </xf>
    <xf numFmtId="0" fontId="5" fillId="0" borderId="1" xfId="0" applyFont="1" applyBorder="1" applyAlignment="1">
      <alignment vertical="top" wrapText="1"/>
    </xf>
    <xf numFmtId="49" fontId="5" fillId="0" borderId="1" xfId="0" applyNumberFormat="1" applyFont="1" applyBorder="1" applyAlignment="1">
      <alignment wrapText="1"/>
    </xf>
    <xf numFmtId="49" fontId="5" fillId="2" borderId="1" xfId="2" applyNumberFormat="1" applyFont="1" applyFill="1" applyBorder="1" applyAlignment="1" applyProtection="1">
      <alignment horizontal="center" vertical="top"/>
    </xf>
    <xf numFmtId="168" fontId="5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center" wrapText="1"/>
    </xf>
    <xf numFmtId="168" fontId="5" fillId="0" borderId="1" xfId="0" applyNumberFormat="1" applyFont="1" applyFill="1" applyBorder="1" applyAlignment="1">
      <alignment horizontal="center" vertical="justify" wrapText="1"/>
    </xf>
    <xf numFmtId="0" fontId="5" fillId="0" borderId="1" xfId="0" applyFont="1" applyFill="1" applyBorder="1" applyAlignment="1">
      <alignment wrapText="1"/>
    </xf>
    <xf numFmtId="49" fontId="5" fillId="3" borderId="1" xfId="2" applyNumberFormat="1" applyFont="1" applyFill="1" applyBorder="1" applyAlignment="1" applyProtection="1">
      <alignment horizontal="center" vertical="top"/>
    </xf>
    <xf numFmtId="168" fontId="5" fillId="0" borderId="1" xfId="0" applyNumberFormat="1" applyFont="1" applyFill="1" applyBorder="1" applyAlignment="1">
      <alignment horizontal="center" vertical="justify"/>
    </xf>
    <xf numFmtId="168" fontId="5" fillId="4" borderId="1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wrapText="1"/>
    </xf>
    <xf numFmtId="165" fontId="5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166" fontId="5" fillId="0" borderId="0" xfId="0" applyNumberFormat="1" applyFont="1" applyFill="1" applyBorder="1" applyAlignment="1">
      <alignment horizontal="right" vertical="center" wrapText="1"/>
    </xf>
    <xf numFmtId="166" fontId="5" fillId="0" borderId="0" xfId="0" applyNumberFormat="1" applyFont="1" applyFill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  <xf numFmtId="0" fontId="5" fillId="0" borderId="1" xfId="0" applyFont="1" applyFill="1" applyBorder="1" applyAlignment="1">
      <alignment horizontal="center" vertical="center" textRotation="90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Alignment="1"/>
    <xf numFmtId="0" fontId="0" fillId="0" borderId="0" xfId="0" applyAlignment="1"/>
    <xf numFmtId="0" fontId="5" fillId="0" borderId="4" xfId="0" applyFont="1" applyBorder="1" applyAlignment="1">
      <alignment horizontal="right"/>
    </xf>
    <xf numFmtId="0" fontId="5" fillId="0" borderId="1" xfId="0" applyFont="1" applyBorder="1" applyAlignment="1">
      <alignment horizontal="center"/>
    </xf>
  </cellXfs>
  <cellStyles count="3">
    <cellStyle name="Гиперссылка" xfId="1" builtinId="8"/>
    <cellStyle name="Обычный" xfId="0" builtinId="0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R268"/>
  <sheetViews>
    <sheetView tabSelected="1" view="pageBreakPreview" zoomScaleNormal="100" workbookViewId="0">
      <selection activeCell="L11" sqref="L11"/>
    </sheetView>
  </sheetViews>
  <sheetFormatPr defaultRowHeight="15" x14ac:dyDescent="0.2"/>
  <cols>
    <col min="1" max="1" width="4.28515625" style="1" customWidth="1"/>
    <col min="2" max="2" width="4.5703125" style="1" customWidth="1"/>
    <col min="3" max="4" width="3.85546875" style="1" customWidth="1"/>
    <col min="5" max="5" width="3.5703125" style="1" customWidth="1"/>
    <col min="6" max="6" width="4.85546875" style="1" customWidth="1"/>
    <col min="7" max="7" width="4.140625" style="1" customWidth="1"/>
    <col min="8" max="8" width="5.5703125" style="1" customWidth="1"/>
    <col min="9" max="9" width="9.140625" style="1"/>
    <col min="10" max="10" width="47.7109375" style="1" customWidth="1"/>
    <col min="11" max="11" width="14.7109375" style="1" customWidth="1"/>
    <col min="12" max="12" width="9.85546875" style="1" customWidth="1"/>
    <col min="13" max="13" width="14.42578125" style="1" customWidth="1"/>
    <col min="14" max="14" width="0.28515625" style="1" customWidth="1"/>
    <col min="15" max="16384" width="9.140625" style="1"/>
  </cols>
  <sheetData>
    <row r="1" spans="1:18" ht="15.75" x14ac:dyDescent="0.2">
      <c r="J1" s="38" t="s">
        <v>96</v>
      </c>
      <c r="K1" s="38"/>
      <c r="L1" s="38"/>
      <c r="M1" s="38"/>
    </row>
    <row r="2" spans="1:18" ht="15.75" x14ac:dyDescent="0.2">
      <c r="J2" s="39" t="s">
        <v>80</v>
      </c>
      <c r="K2" s="39"/>
      <c r="L2" s="39"/>
      <c r="M2" s="39"/>
    </row>
    <row r="3" spans="1:18" ht="15.75" x14ac:dyDescent="0.2">
      <c r="J3" s="39" t="s">
        <v>122</v>
      </c>
      <c r="K3" s="39"/>
      <c r="L3" s="39"/>
      <c r="M3" s="39"/>
    </row>
    <row r="4" spans="1:18" ht="15.75" x14ac:dyDescent="0.2">
      <c r="J4" s="39" t="s">
        <v>123</v>
      </c>
      <c r="K4" s="39"/>
      <c r="L4" s="40"/>
      <c r="M4" s="40"/>
    </row>
    <row r="5" spans="1:18" ht="15.75" x14ac:dyDescent="0.25">
      <c r="J5" s="41" t="s">
        <v>150</v>
      </c>
      <c r="K5" s="41"/>
      <c r="L5" s="41"/>
      <c r="M5" s="41"/>
    </row>
    <row r="6" spans="1:18" ht="15.75" x14ac:dyDescent="0.2">
      <c r="J6" s="38" t="s">
        <v>96</v>
      </c>
      <c r="K6" s="38"/>
      <c r="L6" s="38"/>
      <c r="M6" s="38"/>
    </row>
    <row r="7" spans="1:18" ht="15.75" x14ac:dyDescent="0.2">
      <c r="J7" s="39" t="s">
        <v>80</v>
      </c>
      <c r="K7" s="39"/>
      <c r="L7" s="39"/>
      <c r="M7" s="39"/>
    </row>
    <row r="8" spans="1:18" ht="15.75" x14ac:dyDescent="0.2">
      <c r="J8" s="39" t="s">
        <v>122</v>
      </c>
      <c r="K8" s="39"/>
      <c r="L8" s="39"/>
      <c r="M8" s="39"/>
    </row>
    <row r="9" spans="1:18" ht="15.75" x14ac:dyDescent="0.2">
      <c r="J9" s="39" t="s">
        <v>123</v>
      </c>
      <c r="K9" s="39"/>
      <c r="L9" s="40"/>
      <c r="M9" s="40"/>
    </row>
    <row r="10" spans="1:18" ht="15.75" x14ac:dyDescent="0.25">
      <c r="J10" s="41" t="s">
        <v>136</v>
      </c>
      <c r="K10" s="41"/>
      <c r="L10" s="41"/>
      <c r="M10" s="41"/>
    </row>
    <row r="11" spans="1:18" ht="15.75" x14ac:dyDescent="0.25">
      <c r="A11" s="3"/>
      <c r="B11" s="4"/>
      <c r="C11" s="4"/>
      <c r="D11" s="4"/>
      <c r="E11" s="4"/>
      <c r="F11" s="4"/>
      <c r="G11" s="4"/>
      <c r="H11" s="4"/>
      <c r="I11" s="4"/>
      <c r="J11" s="5"/>
      <c r="K11" s="5"/>
      <c r="L11" s="2"/>
      <c r="M11" s="2"/>
      <c r="N11" s="2"/>
      <c r="O11" s="2"/>
      <c r="P11" s="2"/>
      <c r="Q11" s="2"/>
      <c r="R11" s="2"/>
    </row>
    <row r="12" spans="1:18" ht="15.75" x14ac:dyDescent="0.25">
      <c r="A12" s="47" t="s">
        <v>124</v>
      </c>
      <c r="B12" s="47"/>
      <c r="C12" s="47"/>
      <c r="D12" s="47"/>
      <c r="E12" s="47"/>
      <c r="F12" s="47"/>
      <c r="G12" s="47"/>
      <c r="H12" s="47"/>
      <c r="I12" s="47"/>
      <c r="J12" s="47"/>
      <c r="K12" s="48"/>
      <c r="L12" s="48"/>
      <c r="M12" s="49"/>
      <c r="N12" s="2"/>
      <c r="O12" s="2"/>
      <c r="P12" s="2"/>
      <c r="Q12" s="2"/>
      <c r="R12" s="2"/>
    </row>
    <row r="13" spans="1:18" ht="15.75" x14ac:dyDescent="0.25">
      <c r="A13" s="3"/>
      <c r="B13" s="4"/>
      <c r="C13" s="4"/>
      <c r="D13" s="4"/>
      <c r="E13" s="4"/>
      <c r="F13" s="4"/>
      <c r="G13" s="4"/>
      <c r="H13" s="4"/>
      <c r="I13" s="4"/>
      <c r="J13" s="6"/>
      <c r="K13" s="6"/>
      <c r="L13" s="50" t="s">
        <v>49</v>
      </c>
      <c r="M13" s="50"/>
      <c r="N13" s="2"/>
      <c r="O13" s="2"/>
      <c r="P13" s="2"/>
      <c r="Q13" s="2"/>
      <c r="R13" s="2"/>
    </row>
    <row r="14" spans="1:18" ht="15.75" x14ac:dyDescent="0.25">
      <c r="A14" s="42" t="s">
        <v>5</v>
      </c>
      <c r="B14" s="43" t="s">
        <v>12</v>
      </c>
      <c r="C14" s="43"/>
      <c r="D14" s="43"/>
      <c r="E14" s="43"/>
      <c r="F14" s="43"/>
      <c r="G14" s="43"/>
      <c r="H14" s="43"/>
      <c r="I14" s="43"/>
      <c r="J14" s="44" t="s">
        <v>16</v>
      </c>
      <c r="K14" s="45" t="s">
        <v>95</v>
      </c>
      <c r="L14" s="51" t="s">
        <v>45</v>
      </c>
      <c r="M14" s="51"/>
      <c r="N14" s="2"/>
      <c r="O14" s="2"/>
      <c r="P14" s="2"/>
      <c r="Q14" s="2"/>
      <c r="R14" s="2"/>
    </row>
    <row r="15" spans="1:18" ht="257.25" customHeight="1" x14ac:dyDescent="0.25">
      <c r="A15" s="42"/>
      <c r="B15" s="7" t="s">
        <v>17</v>
      </c>
      <c r="C15" s="7" t="s">
        <v>18</v>
      </c>
      <c r="D15" s="7" t="s">
        <v>19</v>
      </c>
      <c r="E15" s="7" t="s">
        <v>20</v>
      </c>
      <c r="F15" s="7" t="s">
        <v>21</v>
      </c>
      <c r="G15" s="7" t="s">
        <v>22</v>
      </c>
      <c r="H15" s="7" t="s">
        <v>23</v>
      </c>
      <c r="I15" s="7" t="s">
        <v>24</v>
      </c>
      <c r="J15" s="44"/>
      <c r="K15" s="46"/>
      <c r="L15" s="8" t="s">
        <v>97</v>
      </c>
      <c r="M15" s="8" t="s">
        <v>125</v>
      </c>
      <c r="N15" s="2"/>
      <c r="O15" s="2"/>
      <c r="P15" s="2"/>
      <c r="Q15" s="2"/>
      <c r="R15" s="2"/>
    </row>
    <row r="16" spans="1:18" ht="15.75" x14ac:dyDescent="0.25">
      <c r="A16" s="9"/>
      <c r="B16" s="10" t="s">
        <v>3</v>
      </c>
      <c r="C16" s="10" t="s">
        <v>4</v>
      </c>
      <c r="D16" s="10" t="s">
        <v>6</v>
      </c>
      <c r="E16" s="10" t="s">
        <v>7</v>
      </c>
      <c r="F16" s="10" t="s">
        <v>8</v>
      </c>
      <c r="G16" s="10" t="s">
        <v>9</v>
      </c>
      <c r="H16" s="10" t="s">
        <v>10</v>
      </c>
      <c r="I16" s="10" t="s">
        <v>11</v>
      </c>
      <c r="J16" s="11">
        <v>9</v>
      </c>
      <c r="K16" s="11">
        <v>10</v>
      </c>
      <c r="L16" s="12">
        <v>11</v>
      </c>
      <c r="M16" s="12">
        <v>12</v>
      </c>
      <c r="N16" s="2"/>
      <c r="O16" s="2"/>
      <c r="P16" s="2"/>
      <c r="Q16" s="2"/>
      <c r="R16" s="2"/>
    </row>
    <row r="17" spans="1:18" ht="15.75" x14ac:dyDescent="0.25">
      <c r="A17" s="12">
        <v>1</v>
      </c>
      <c r="B17" s="13" t="s">
        <v>25</v>
      </c>
      <c r="C17" s="13" t="s">
        <v>3</v>
      </c>
      <c r="D17" s="13" t="s">
        <v>26</v>
      </c>
      <c r="E17" s="13" t="s">
        <v>26</v>
      </c>
      <c r="F17" s="13" t="s">
        <v>25</v>
      </c>
      <c r="G17" s="13" t="s">
        <v>26</v>
      </c>
      <c r="H17" s="13" t="s">
        <v>27</v>
      </c>
      <c r="I17" s="13" t="s">
        <v>25</v>
      </c>
      <c r="J17" s="28" t="s">
        <v>50</v>
      </c>
      <c r="K17" s="15">
        <f>K18+K31+K34+K42+K49+K21+K45+K53</f>
        <v>672.2</v>
      </c>
      <c r="L17" s="15">
        <f>L18+L31+L34+L42+L49+L21+L45</f>
        <v>524.70000000000005</v>
      </c>
      <c r="M17" s="15">
        <f>M18+M31+M34+M42+M49+M21+M45</f>
        <v>549.1</v>
      </c>
      <c r="N17" s="2"/>
      <c r="O17" s="2"/>
      <c r="P17" s="2"/>
      <c r="Q17" s="2"/>
      <c r="R17" s="2"/>
    </row>
    <row r="18" spans="1:18" ht="15.75" x14ac:dyDescent="0.25">
      <c r="A18" s="12">
        <v>2</v>
      </c>
      <c r="B18" s="13" t="s">
        <v>28</v>
      </c>
      <c r="C18" s="13" t="s">
        <v>3</v>
      </c>
      <c r="D18" s="13" t="s">
        <v>29</v>
      </c>
      <c r="E18" s="13" t="s">
        <v>26</v>
      </c>
      <c r="F18" s="13" t="s">
        <v>25</v>
      </c>
      <c r="G18" s="13" t="s">
        <v>26</v>
      </c>
      <c r="H18" s="13" t="s">
        <v>27</v>
      </c>
      <c r="I18" s="13" t="s">
        <v>25</v>
      </c>
      <c r="J18" s="14" t="s">
        <v>13</v>
      </c>
      <c r="K18" s="15">
        <f t="shared" ref="K18:M19" si="0">K19</f>
        <v>50</v>
      </c>
      <c r="L18" s="33">
        <f t="shared" si="0"/>
        <v>52</v>
      </c>
      <c r="M18" s="33">
        <f t="shared" si="0"/>
        <v>54</v>
      </c>
      <c r="N18" s="2"/>
      <c r="O18" s="2"/>
      <c r="P18" s="2"/>
      <c r="Q18" s="2"/>
      <c r="R18" s="2"/>
    </row>
    <row r="19" spans="1:18" ht="15.75" x14ac:dyDescent="0.25">
      <c r="A19" s="12">
        <v>3</v>
      </c>
      <c r="B19" s="13" t="s">
        <v>28</v>
      </c>
      <c r="C19" s="13" t="s">
        <v>3</v>
      </c>
      <c r="D19" s="13" t="s">
        <v>29</v>
      </c>
      <c r="E19" s="13" t="s">
        <v>32</v>
      </c>
      <c r="F19" s="13" t="s">
        <v>25</v>
      </c>
      <c r="G19" s="13" t="s">
        <v>29</v>
      </c>
      <c r="H19" s="13" t="s">
        <v>27</v>
      </c>
      <c r="I19" s="13" t="s">
        <v>30</v>
      </c>
      <c r="J19" s="14" t="s">
        <v>14</v>
      </c>
      <c r="K19" s="15">
        <f t="shared" si="0"/>
        <v>50</v>
      </c>
      <c r="L19" s="15">
        <f t="shared" si="0"/>
        <v>52</v>
      </c>
      <c r="M19" s="15">
        <f t="shared" si="0"/>
        <v>54</v>
      </c>
      <c r="N19" s="2"/>
      <c r="O19" s="2"/>
      <c r="P19" s="2"/>
      <c r="Q19" s="2"/>
      <c r="R19" s="2"/>
    </row>
    <row r="20" spans="1:18" ht="93.75" customHeight="1" x14ac:dyDescent="0.25">
      <c r="A20" s="12">
        <v>4</v>
      </c>
      <c r="B20" s="13" t="s">
        <v>28</v>
      </c>
      <c r="C20" s="13" t="s">
        <v>3</v>
      </c>
      <c r="D20" s="13" t="s">
        <v>29</v>
      </c>
      <c r="E20" s="13" t="s">
        <v>32</v>
      </c>
      <c r="F20" s="13" t="s">
        <v>31</v>
      </c>
      <c r="G20" s="13" t="s">
        <v>29</v>
      </c>
      <c r="H20" s="13" t="s">
        <v>27</v>
      </c>
      <c r="I20" s="13" t="s">
        <v>30</v>
      </c>
      <c r="J20" s="17" t="s">
        <v>48</v>
      </c>
      <c r="K20" s="15">
        <v>50</v>
      </c>
      <c r="L20" s="16">
        <v>52</v>
      </c>
      <c r="M20" s="16">
        <v>54</v>
      </c>
      <c r="N20" s="2"/>
      <c r="O20" s="2"/>
      <c r="P20" s="2"/>
      <c r="Q20" s="2"/>
      <c r="R20" s="2"/>
    </row>
    <row r="21" spans="1:18" ht="47.25" x14ac:dyDescent="0.25">
      <c r="A21" s="12">
        <v>5</v>
      </c>
      <c r="B21" s="13" t="s">
        <v>28</v>
      </c>
      <c r="C21" s="13" t="s">
        <v>3</v>
      </c>
      <c r="D21" s="13" t="s">
        <v>35</v>
      </c>
      <c r="E21" s="13" t="s">
        <v>26</v>
      </c>
      <c r="F21" s="13" t="s">
        <v>25</v>
      </c>
      <c r="G21" s="13" t="s">
        <v>26</v>
      </c>
      <c r="H21" s="13" t="s">
        <v>27</v>
      </c>
      <c r="I21" s="13" t="s">
        <v>25</v>
      </c>
      <c r="J21" s="17" t="s">
        <v>98</v>
      </c>
      <c r="K21" s="15">
        <f>K22</f>
        <v>233.1</v>
      </c>
      <c r="L21" s="16">
        <f>L22</f>
        <v>246.70000000000002</v>
      </c>
      <c r="M21" s="16">
        <f>M22</f>
        <v>261.10000000000002</v>
      </c>
      <c r="N21" s="2"/>
      <c r="O21" s="2"/>
      <c r="P21" s="2"/>
      <c r="Q21" s="2"/>
      <c r="R21" s="2"/>
    </row>
    <row r="22" spans="1:18" ht="47.25" x14ac:dyDescent="0.25">
      <c r="A22" s="12">
        <v>6</v>
      </c>
      <c r="B22" s="13" t="s">
        <v>28</v>
      </c>
      <c r="C22" s="13" t="s">
        <v>3</v>
      </c>
      <c r="D22" s="13" t="s">
        <v>35</v>
      </c>
      <c r="E22" s="13" t="s">
        <v>32</v>
      </c>
      <c r="F22" s="13" t="s">
        <v>25</v>
      </c>
      <c r="G22" s="13" t="s">
        <v>29</v>
      </c>
      <c r="H22" s="13" t="s">
        <v>27</v>
      </c>
      <c r="I22" s="13" t="s">
        <v>30</v>
      </c>
      <c r="J22" s="17" t="s">
        <v>99</v>
      </c>
      <c r="K22" s="15">
        <f>K23+K25+K27+K29</f>
        <v>233.1</v>
      </c>
      <c r="L22" s="16">
        <f>L23+L25+L27+L29</f>
        <v>246.70000000000002</v>
      </c>
      <c r="M22" s="16">
        <f>M23+M25+M27+M29</f>
        <v>261.10000000000002</v>
      </c>
      <c r="N22" s="2"/>
      <c r="O22" s="2"/>
      <c r="P22" s="2"/>
      <c r="Q22" s="2"/>
      <c r="R22" s="2"/>
    </row>
    <row r="23" spans="1:18" ht="94.5" x14ac:dyDescent="0.25">
      <c r="A23" s="12">
        <v>7</v>
      </c>
      <c r="B23" s="13" t="s">
        <v>28</v>
      </c>
      <c r="C23" s="13" t="s">
        <v>3</v>
      </c>
      <c r="D23" s="13" t="s">
        <v>35</v>
      </c>
      <c r="E23" s="13" t="s">
        <v>32</v>
      </c>
      <c r="F23" s="13" t="s">
        <v>100</v>
      </c>
      <c r="G23" s="13" t="s">
        <v>29</v>
      </c>
      <c r="H23" s="13" t="s">
        <v>27</v>
      </c>
      <c r="I23" s="13" t="s">
        <v>30</v>
      </c>
      <c r="J23" s="17" t="s">
        <v>101</v>
      </c>
      <c r="K23" s="15">
        <f>K24</f>
        <v>110.4</v>
      </c>
      <c r="L23" s="15">
        <f>L24</f>
        <v>117.7</v>
      </c>
      <c r="M23" s="15">
        <f>M24</f>
        <v>124.9</v>
      </c>
      <c r="N23" s="2"/>
      <c r="O23" s="2"/>
      <c r="P23" s="2"/>
      <c r="Q23" s="2"/>
      <c r="R23" s="2"/>
    </row>
    <row r="24" spans="1:18" ht="157.5" x14ac:dyDescent="0.25">
      <c r="A24" s="12">
        <v>8</v>
      </c>
      <c r="B24" s="13" t="s">
        <v>28</v>
      </c>
      <c r="C24" s="13" t="s">
        <v>3</v>
      </c>
      <c r="D24" s="13" t="s">
        <v>35</v>
      </c>
      <c r="E24" s="13" t="s">
        <v>32</v>
      </c>
      <c r="F24" s="13" t="s">
        <v>102</v>
      </c>
      <c r="G24" s="13" t="s">
        <v>29</v>
      </c>
      <c r="H24" s="13" t="s">
        <v>27</v>
      </c>
      <c r="I24" s="13" t="s">
        <v>30</v>
      </c>
      <c r="J24" s="17" t="s">
        <v>103</v>
      </c>
      <c r="K24" s="15">
        <v>110.4</v>
      </c>
      <c r="L24" s="16">
        <v>117.7</v>
      </c>
      <c r="M24" s="16">
        <v>124.9</v>
      </c>
      <c r="N24" s="2"/>
      <c r="O24" s="2"/>
      <c r="P24" s="2"/>
      <c r="Q24" s="2"/>
      <c r="R24" s="2"/>
    </row>
    <row r="25" spans="1:18" ht="126" x14ac:dyDescent="0.25">
      <c r="A25" s="12">
        <v>9</v>
      </c>
      <c r="B25" s="13" t="s">
        <v>28</v>
      </c>
      <c r="C25" s="13" t="s">
        <v>3</v>
      </c>
      <c r="D25" s="13" t="s">
        <v>35</v>
      </c>
      <c r="E25" s="13" t="s">
        <v>32</v>
      </c>
      <c r="F25" s="13" t="s">
        <v>104</v>
      </c>
      <c r="G25" s="13" t="s">
        <v>29</v>
      </c>
      <c r="H25" s="13" t="s">
        <v>27</v>
      </c>
      <c r="I25" s="13" t="s">
        <v>30</v>
      </c>
      <c r="J25" s="17" t="s">
        <v>105</v>
      </c>
      <c r="K25" s="15">
        <f>K26</f>
        <v>0.8</v>
      </c>
      <c r="L25" s="15">
        <f>L26</f>
        <v>0.8</v>
      </c>
      <c r="M25" s="15">
        <f>M26</f>
        <v>0.8</v>
      </c>
      <c r="N25" s="2"/>
      <c r="O25" s="2"/>
      <c r="P25" s="2"/>
      <c r="Q25" s="2"/>
      <c r="R25" s="2"/>
    </row>
    <row r="26" spans="1:18" ht="189" x14ac:dyDescent="0.25">
      <c r="A26" s="12">
        <v>10</v>
      </c>
      <c r="B26" s="13" t="s">
        <v>28</v>
      </c>
      <c r="C26" s="13" t="s">
        <v>3</v>
      </c>
      <c r="D26" s="13" t="s">
        <v>35</v>
      </c>
      <c r="E26" s="13" t="s">
        <v>32</v>
      </c>
      <c r="F26" s="13" t="s">
        <v>106</v>
      </c>
      <c r="G26" s="13" t="s">
        <v>29</v>
      </c>
      <c r="H26" s="13" t="s">
        <v>27</v>
      </c>
      <c r="I26" s="13" t="s">
        <v>30</v>
      </c>
      <c r="J26" s="17" t="s">
        <v>107</v>
      </c>
      <c r="K26" s="15">
        <v>0.8</v>
      </c>
      <c r="L26" s="16">
        <v>0.8</v>
      </c>
      <c r="M26" s="16">
        <v>0.8</v>
      </c>
      <c r="N26" s="2"/>
      <c r="O26" s="2"/>
      <c r="P26" s="2"/>
      <c r="Q26" s="2"/>
      <c r="R26" s="2"/>
    </row>
    <row r="27" spans="1:18" ht="94.5" x14ac:dyDescent="0.25">
      <c r="A27" s="12">
        <v>11</v>
      </c>
      <c r="B27" s="13" t="s">
        <v>28</v>
      </c>
      <c r="C27" s="13" t="s">
        <v>3</v>
      </c>
      <c r="D27" s="13" t="s">
        <v>35</v>
      </c>
      <c r="E27" s="13" t="s">
        <v>32</v>
      </c>
      <c r="F27" s="13" t="s">
        <v>108</v>
      </c>
      <c r="G27" s="13" t="s">
        <v>29</v>
      </c>
      <c r="H27" s="13" t="s">
        <v>27</v>
      </c>
      <c r="I27" s="13" t="s">
        <v>30</v>
      </c>
      <c r="J27" s="17" t="s">
        <v>109</v>
      </c>
      <c r="K27" s="15">
        <f>K28</f>
        <v>136.5</v>
      </c>
      <c r="L27" s="15">
        <f>L28</f>
        <v>143.6</v>
      </c>
      <c r="M27" s="15">
        <f>M28</f>
        <v>150.80000000000001</v>
      </c>
      <c r="N27" s="2"/>
      <c r="O27" s="2"/>
      <c r="P27" s="2"/>
      <c r="Q27" s="2"/>
      <c r="R27" s="2"/>
    </row>
    <row r="28" spans="1:18" ht="157.5" x14ac:dyDescent="0.25">
      <c r="A28" s="12">
        <v>12</v>
      </c>
      <c r="B28" s="13" t="s">
        <v>28</v>
      </c>
      <c r="C28" s="13" t="s">
        <v>3</v>
      </c>
      <c r="D28" s="13" t="s">
        <v>35</v>
      </c>
      <c r="E28" s="13" t="s">
        <v>32</v>
      </c>
      <c r="F28" s="13" t="s">
        <v>110</v>
      </c>
      <c r="G28" s="13" t="s">
        <v>29</v>
      </c>
      <c r="H28" s="13" t="s">
        <v>27</v>
      </c>
      <c r="I28" s="13" t="s">
        <v>30</v>
      </c>
      <c r="J28" s="17" t="s">
        <v>111</v>
      </c>
      <c r="K28" s="15">
        <v>136.5</v>
      </c>
      <c r="L28" s="16">
        <v>143.6</v>
      </c>
      <c r="M28" s="16">
        <v>150.80000000000001</v>
      </c>
      <c r="N28" s="2"/>
      <c r="O28" s="2"/>
      <c r="P28" s="2"/>
      <c r="Q28" s="2"/>
      <c r="R28" s="2"/>
    </row>
    <row r="29" spans="1:18" ht="94.5" x14ac:dyDescent="0.25">
      <c r="A29" s="12">
        <v>13</v>
      </c>
      <c r="B29" s="13" t="s">
        <v>28</v>
      </c>
      <c r="C29" s="13" t="s">
        <v>3</v>
      </c>
      <c r="D29" s="13" t="s">
        <v>35</v>
      </c>
      <c r="E29" s="13" t="s">
        <v>32</v>
      </c>
      <c r="F29" s="13" t="s">
        <v>112</v>
      </c>
      <c r="G29" s="13" t="s">
        <v>29</v>
      </c>
      <c r="H29" s="13" t="s">
        <v>27</v>
      </c>
      <c r="I29" s="13" t="s">
        <v>30</v>
      </c>
      <c r="J29" s="17" t="s">
        <v>113</v>
      </c>
      <c r="K29" s="15">
        <f>K30</f>
        <v>-14.6</v>
      </c>
      <c r="L29" s="15">
        <f>L30</f>
        <v>-15.4</v>
      </c>
      <c r="M29" s="15">
        <f>M30</f>
        <v>-15.4</v>
      </c>
      <c r="N29" s="2"/>
      <c r="O29" s="2"/>
      <c r="P29" s="2"/>
      <c r="Q29" s="2"/>
      <c r="R29" s="2"/>
    </row>
    <row r="30" spans="1:18" ht="157.5" x14ac:dyDescent="0.25">
      <c r="A30" s="12">
        <v>14</v>
      </c>
      <c r="B30" s="13" t="s">
        <v>28</v>
      </c>
      <c r="C30" s="13" t="s">
        <v>3</v>
      </c>
      <c r="D30" s="13" t="s">
        <v>35</v>
      </c>
      <c r="E30" s="13" t="s">
        <v>32</v>
      </c>
      <c r="F30" s="13" t="s">
        <v>114</v>
      </c>
      <c r="G30" s="13" t="s">
        <v>29</v>
      </c>
      <c r="H30" s="13" t="s">
        <v>27</v>
      </c>
      <c r="I30" s="13" t="s">
        <v>30</v>
      </c>
      <c r="J30" s="17" t="s">
        <v>115</v>
      </c>
      <c r="K30" s="15">
        <v>-14.6</v>
      </c>
      <c r="L30" s="16">
        <v>-15.4</v>
      </c>
      <c r="M30" s="16">
        <v>-15.4</v>
      </c>
      <c r="N30" s="2"/>
      <c r="O30" s="2"/>
      <c r="P30" s="2"/>
      <c r="Q30" s="2"/>
      <c r="R30" s="2"/>
    </row>
    <row r="31" spans="1:18" ht="15.75" x14ac:dyDescent="0.25">
      <c r="A31" s="12">
        <v>15</v>
      </c>
      <c r="B31" s="13" t="s">
        <v>28</v>
      </c>
      <c r="C31" s="13" t="s">
        <v>3</v>
      </c>
      <c r="D31" s="13" t="s">
        <v>34</v>
      </c>
      <c r="E31" s="13" t="s">
        <v>26</v>
      </c>
      <c r="F31" s="13" t="s">
        <v>25</v>
      </c>
      <c r="G31" s="13" t="s">
        <v>26</v>
      </c>
      <c r="H31" s="13" t="s">
        <v>27</v>
      </c>
      <c r="I31" s="13" t="s">
        <v>25</v>
      </c>
      <c r="J31" s="17" t="s">
        <v>70</v>
      </c>
      <c r="K31" s="15">
        <f t="shared" ref="K31:M32" si="1">K32</f>
        <v>4</v>
      </c>
      <c r="L31" s="15">
        <f t="shared" si="1"/>
        <v>5</v>
      </c>
      <c r="M31" s="15">
        <f t="shared" si="1"/>
        <v>5</v>
      </c>
      <c r="N31" s="2"/>
      <c r="O31" s="2"/>
      <c r="P31" s="2"/>
      <c r="Q31" s="2"/>
      <c r="R31" s="2"/>
    </row>
    <row r="32" spans="1:18" ht="15.75" x14ac:dyDescent="0.25">
      <c r="A32" s="12">
        <v>16</v>
      </c>
      <c r="B32" s="13" t="s">
        <v>28</v>
      </c>
      <c r="C32" s="13" t="s">
        <v>3</v>
      </c>
      <c r="D32" s="13" t="s">
        <v>34</v>
      </c>
      <c r="E32" s="13" t="s">
        <v>35</v>
      </c>
      <c r="F32" s="13" t="s">
        <v>25</v>
      </c>
      <c r="G32" s="13" t="s">
        <v>29</v>
      </c>
      <c r="H32" s="13" t="s">
        <v>27</v>
      </c>
      <c r="I32" s="13" t="s">
        <v>30</v>
      </c>
      <c r="J32" s="17" t="s">
        <v>71</v>
      </c>
      <c r="K32" s="15">
        <f t="shared" si="1"/>
        <v>4</v>
      </c>
      <c r="L32" s="15">
        <f t="shared" si="1"/>
        <v>5</v>
      </c>
      <c r="M32" s="15">
        <f t="shared" si="1"/>
        <v>5</v>
      </c>
      <c r="N32" s="2"/>
      <c r="O32" s="2"/>
      <c r="P32" s="2"/>
      <c r="Q32" s="2"/>
      <c r="R32" s="2"/>
    </row>
    <row r="33" spans="1:18" ht="15.75" x14ac:dyDescent="0.25">
      <c r="A33" s="12">
        <v>17</v>
      </c>
      <c r="B33" s="13" t="s">
        <v>28</v>
      </c>
      <c r="C33" s="13" t="s">
        <v>3</v>
      </c>
      <c r="D33" s="13" t="s">
        <v>34</v>
      </c>
      <c r="E33" s="13" t="s">
        <v>35</v>
      </c>
      <c r="F33" s="13" t="s">
        <v>31</v>
      </c>
      <c r="G33" s="13" t="s">
        <v>29</v>
      </c>
      <c r="H33" s="13" t="s">
        <v>27</v>
      </c>
      <c r="I33" s="13" t="s">
        <v>30</v>
      </c>
      <c r="J33" s="17" t="s">
        <v>71</v>
      </c>
      <c r="K33" s="15">
        <v>4</v>
      </c>
      <c r="L33" s="16">
        <v>5</v>
      </c>
      <c r="M33" s="16">
        <v>5</v>
      </c>
      <c r="N33" s="2"/>
      <c r="O33" s="2"/>
      <c r="P33" s="2"/>
      <c r="Q33" s="2"/>
      <c r="R33" s="2"/>
    </row>
    <row r="34" spans="1:18" ht="15.75" x14ac:dyDescent="0.25">
      <c r="A34" s="12">
        <v>18</v>
      </c>
      <c r="B34" s="13" t="s">
        <v>28</v>
      </c>
      <c r="C34" s="13" t="s">
        <v>3</v>
      </c>
      <c r="D34" s="13" t="s">
        <v>2</v>
      </c>
      <c r="E34" s="13" t="s">
        <v>26</v>
      </c>
      <c r="F34" s="13" t="s">
        <v>25</v>
      </c>
      <c r="G34" s="13" t="s">
        <v>26</v>
      </c>
      <c r="H34" s="13" t="s">
        <v>27</v>
      </c>
      <c r="I34" s="13" t="s">
        <v>25</v>
      </c>
      <c r="J34" s="18" t="s">
        <v>15</v>
      </c>
      <c r="K34" s="19">
        <f>K39+K41+K36</f>
        <v>34</v>
      </c>
      <c r="L34" s="19">
        <f>L39+L41+L36</f>
        <v>38</v>
      </c>
      <c r="M34" s="19">
        <f>M39+M41+M36</f>
        <v>45</v>
      </c>
      <c r="N34" s="2"/>
      <c r="O34" s="2"/>
      <c r="P34" s="2"/>
      <c r="Q34" s="2"/>
      <c r="R34" s="2"/>
    </row>
    <row r="35" spans="1:18" ht="15.75" x14ac:dyDescent="0.25">
      <c r="A35" s="12">
        <v>19</v>
      </c>
      <c r="B35" s="13" t="s">
        <v>28</v>
      </c>
      <c r="C35" s="13" t="s">
        <v>3</v>
      </c>
      <c r="D35" s="13" t="s">
        <v>2</v>
      </c>
      <c r="E35" s="13" t="s">
        <v>29</v>
      </c>
      <c r="F35" s="13" t="s">
        <v>25</v>
      </c>
      <c r="G35" s="13" t="s">
        <v>26</v>
      </c>
      <c r="H35" s="13" t="s">
        <v>27</v>
      </c>
      <c r="I35" s="13" t="s">
        <v>25</v>
      </c>
      <c r="J35" s="29" t="s">
        <v>82</v>
      </c>
      <c r="K35" s="30">
        <f>K36</f>
        <v>4</v>
      </c>
      <c r="L35" s="30">
        <f>L36</f>
        <v>4</v>
      </c>
      <c r="M35" s="19">
        <f>M36</f>
        <v>5</v>
      </c>
      <c r="N35" s="2"/>
      <c r="O35" s="2"/>
      <c r="P35" s="2"/>
      <c r="Q35" s="2"/>
      <c r="R35" s="2"/>
    </row>
    <row r="36" spans="1:18" ht="63" x14ac:dyDescent="0.25">
      <c r="A36" s="12">
        <v>20</v>
      </c>
      <c r="B36" s="13" t="s">
        <v>28</v>
      </c>
      <c r="C36" s="13" t="s">
        <v>3</v>
      </c>
      <c r="D36" s="13" t="s">
        <v>2</v>
      </c>
      <c r="E36" s="13" t="s">
        <v>29</v>
      </c>
      <c r="F36" s="13" t="s">
        <v>72</v>
      </c>
      <c r="G36" s="13" t="s">
        <v>39</v>
      </c>
      <c r="H36" s="13" t="s">
        <v>27</v>
      </c>
      <c r="I36" s="13" t="s">
        <v>30</v>
      </c>
      <c r="J36" s="18" t="s">
        <v>121</v>
      </c>
      <c r="K36" s="19">
        <v>4</v>
      </c>
      <c r="L36" s="19">
        <v>4</v>
      </c>
      <c r="M36" s="19">
        <v>5</v>
      </c>
      <c r="N36" s="2"/>
      <c r="O36" s="2"/>
      <c r="P36" s="2"/>
      <c r="Q36" s="2"/>
      <c r="R36" s="2"/>
    </row>
    <row r="37" spans="1:18" ht="15.75" x14ac:dyDescent="0.25">
      <c r="A37" s="12">
        <v>21</v>
      </c>
      <c r="B37" s="13" t="s">
        <v>28</v>
      </c>
      <c r="C37" s="13" t="s">
        <v>3</v>
      </c>
      <c r="D37" s="13" t="s">
        <v>2</v>
      </c>
      <c r="E37" s="13" t="s">
        <v>2</v>
      </c>
      <c r="F37" s="13" t="s">
        <v>25</v>
      </c>
      <c r="G37" s="13" t="s">
        <v>26</v>
      </c>
      <c r="H37" s="13" t="s">
        <v>27</v>
      </c>
      <c r="I37" s="13" t="s">
        <v>30</v>
      </c>
      <c r="J37" s="18" t="s">
        <v>67</v>
      </c>
      <c r="K37" s="19">
        <f>K39+K41</f>
        <v>30</v>
      </c>
      <c r="L37" s="19">
        <f>L39+L41</f>
        <v>34</v>
      </c>
      <c r="M37" s="19">
        <f>M39+M41</f>
        <v>40</v>
      </c>
      <c r="N37" s="2"/>
      <c r="O37" s="2"/>
      <c r="P37" s="2"/>
      <c r="Q37" s="2"/>
      <c r="R37" s="2"/>
    </row>
    <row r="38" spans="1:18" ht="15.75" x14ac:dyDescent="0.25">
      <c r="A38" s="12">
        <v>22</v>
      </c>
      <c r="B38" s="13" t="s">
        <v>28</v>
      </c>
      <c r="C38" s="13" t="s">
        <v>3</v>
      </c>
      <c r="D38" s="13" t="s">
        <v>2</v>
      </c>
      <c r="E38" s="13" t="s">
        <v>2</v>
      </c>
      <c r="F38" s="13" t="s">
        <v>72</v>
      </c>
      <c r="G38" s="13" t="s">
        <v>26</v>
      </c>
      <c r="H38" s="13" t="s">
        <v>27</v>
      </c>
      <c r="I38" s="13" t="s">
        <v>30</v>
      </c>
      <c r="J38" s="18" t="s">
        <v>73</v>
      </c>
      <c r="K38" s="19">
        <f>K39</f>
        <v>20</v>
      </c>
      <c r="L38" s="19">
        <f>L39</f>
        <v>22</v>
      </c>
      <c r="M38" s="19">
        <f>M39</f>
        <v>25</v>
      </c>
      <c r="N38" s="2"/>
      <c r="O38" s="2"/>
      <c r="P38" s="2"/>
      <c r="Q38" s="2"/>
      <c r="R38" s="2"/>
    </row>
    <row r="39" spans="1:18" ht="45.75" customHeight="1" x14ac:dyDescent="0.25">
      <c r="A39" s="12">
        <v>23</v>
      </c>
      <c r="B39" s="13" t="s">
        <v>28</v>
      </c>
      <c r="C39" s="13" t="s">
        <v>3</v>
      </c>
      <c r="D39" s="13" t="s">
        <v>2</v>
      </c>
      <c r="E39" s="13" t="s">
        <v>2</v>
      </c>
      <c r="F39" s="13" t="s">
        <v>52</v>
      </c>
      <c r="G39" s="13" t="s">
        <v>39</v>
      </c>
      <c r="H39" s="13" t="s">
        <v>27</v>
      </c>
      <c r="I39" s="13" t="s">
        <v>30</v>
      </c>
      <c r="J39" s="31" t="s">
        <v>83</v>
      </c>
      <c r="K39" s="19">
        <v>20</v>
      </c>
      <c r="L39" s="16">
        <v>22</v>
      </c>
      <c r="M39" s="16">
        <v>25</v>
      </c>
      <c r="N39" s="2"/>
      <c r="O39" s="2"/>
      <c r="P39" s="2"/>
      <c r="Q39" s="2"/>
      <c r="R39" s="2"/>
    </row>
    <row r="40" spans="1:18" ht="15" customHeight="1" x14ac:dyDescent="0.25">
      <c r="A40" s="12">
        <v>24</v>
      </c>
      <c r="B40" s="13" t="s">
        <v>28</v>
      </c>
      <c r="C40" s="13" t="s">
        <v>3</v>
      </c>
      <c r="D40" s="13" t="s">
        <v>2</v>
      </c>
      <c r="E40" s="13" t="s">
        <v>2</v>
      </c>
      <c r="F40" s="13" t="s">
        <v>74</v>
      </c>
      <c r="G40" s="13" t="s">
        <v>26</v>
      </c>
      <c r="H40" s="13" t="s">
        <v>27</v>
      </c>
      <c r="I40" s="13" t="s">
        <v>30</v>
      </c>
      <c r="J40" s="17" t="s">
        <v>75</v>
      </c>
      <c r="K40" s="19">
        <f>K41</f>
        <v>10</v>
      </c>
      <c r="L40" s="19">
        <f>L41</f>
        <v>12</v>
      </c>
      <c r="M40" s="19">
        <f>M41</f>
        <v>15</v>
      </c>
      <c r="N40" s="2"/>
      <c r="O40" s="2"/>
      <c r="P40" s="2"/>
      <c r="Q40" s="2"/>
      <c r="R40" s="2"/>
    </row>
    <row r="41" spans="1:18" ht="63" x14ac:dyDescent="0.25">
      <c r="A41" s="12">
        <v>25</v>
      </c>
      <c r="B41" s="13" t="s">
        <v>28</v>
      </c>
      <c r="C41" s="13" t="s">
        <v>3</v>
      </c>
      <c r="D41" s="13" t="s">
        <v>2</v>
      </c>
      <c r="E41" s="13" t="s">
        <v>2</v>
      </c>
      <c r="F41" s="13" t="s">
        <v>53</v>
      </c>
      <c r="G41" s="13" t="s">
        <v>39</v>
      </c>
      <c r="H41" s="13" t="s">
        <v>27</v>
      </c>
      <c r="I41" s="13" t="s">
        <v>30</v>
      </c>
      <c r="J41" s="17" t="s">
        <v>54</v>
      </c>
      <c r="K41" s="19">
        <v>10</v>
      </c>
      <c r="L41" s="16">
        <v>12</v>
      </c>
      <c r="M41" s="16">
        <v>15</v>
      </c>
      <c r="N41" s="2"/>
      <c r="O41" s="2"/>
      <c r="P41" s="2"/>
      <c r="Q41" s="2"/>
      <c r="R41" s="2"/>
    </row>
    <row r="42" spans="1:18" ht="15.75" x14ac:dyDescent="0.25">
      <c r="A42" s="12">
        <v>26</v>
      </c>
      <c r="B42" s="13" t="s">
        <v>47</v>
      </c>
      <c r="C42" s="13" t="s">
        <v>3</v>
      </c>
      <c r="D42" s="13" t="s">
        <v>36</v>
      </c>
      <c r="E42" s="13" t="s">
        <v>26</v>
      </c>
      <c r="F42" s="13" t="s">
        <v>25</v>
      </c>
      <c r="G42" s="13" t="s">
        <v>26</v>
      </c>
      <c r="H42" s="13" t="s">
        <v>27</v>
      </c>
      <c r="I42" s="13" t="s">
        <v>25</v>
      </c>
      <c r="J42" s="14" t="s">
        <v>37</v>
      </c>
      <c r="K42" s="15">
        <f>K44</f>
        <v>2</v>
      </c>
      <c r="L42" s="15">
        <f>L44</f>
        <v>2.5</v>
      </c>
      <c r="M42" s="15">
        <f>M44</f>
        <v>3</v>
      </c>
      <c r="N42" s="2"/>
      <c r="O42" s="2"/>
      <c r="P42" s="2"/>
      <c r="Q42" s="2"/>
      <c r="R42" s="2"/>
    </row>
    <row r="43" spans="1:18" ht="64.5" customHeight="1" x14ac:dyDescent="0.25">
      <c r="A43" s="12">
        <v>27</v>
      </c>
      <c r="B43" s="13" t="s">
        <v>47</v>
      </c>
      <c r="C43" s="13" t="s">
        <v>3</v>
      </c>
      <c r="D43" s="13" t="s">
        <v>36</v>
      </c>
      <c r="E43" s="13" t="s">
        <v>38</v>
      </c>
      <c r="F43" s="13" t="s">
        <v>25</v>
      </c>
      <c r="G43" s="13" t="s">
        <v>29</v>
      </c>
      <c r="H43" s="13" t="s">
        <v>27</v>
      </c>
      <c r="I43" s="13" t="s">
        <v>30</v>
      </c>
      <c r="J43" s="14" t="s">
        <v>76</v>
      </c>
      <c r="K43" s="15">
        <f>K44</f>
        <v>2</v>
      </c>
      <c r="L43" s="15">
        <f>L44</f>
        <v>2.5</v>
      </c>
      <c r="M43" s="15">
        <f>M44</f>
        <v>3</v>
      </c>
      <c r="N43" s="2"/>
      <c r="O43" s="2"/>
      <c r="P43" s="2"/>
      <c r="Q43" s="2"/>
      <c r="R43" s="2"/>
    </row>
    <row r="44" spans="1:18" ht="110.25" x14ac:dyDescent="0.25">
      <c r="A44" s="12">
        <v>28</v>
      </c>
      <c r="B44" s="13" t="s">
        <v>47</v>
      </c>
      <c r="C44" s="13" t="s">
        <v>3</v>
      </c>
      <c r="D44" s="13" t="s">
        <v>36</v>
      </c>
      <c r="E44" s="13" t="s">
        <v>38</v>
      </c>
      <c r="F44" s="13" t="s">
        <v>33</v>
      </c>
      <c r="G44" s="13" t="s">
        <v>29</v>
      </c>
      <c r="H44" s="13" t="s">
        <v>27</v>
      </c>
      <c r="I44" s="13" t="s">
        <v>30</v>
      </c>
      <c r="J44" s="20" t="s">
        <v>133</v>
      </c>
      <c r="K44" s="15">
        <v>2</v>
      </c>
      <c r="L44" s="15">
        <v>2.5</v>
      </c>
      <c r="M44" s="15">
        <v>3</v>
      </c>
      <c r="N44" s="2"/>
      <c r="O44" s="2"/>
      <c r="P44" s="2"/>
      <c r="Q44" s="2"/>
      <c r="R44" s="2"/>
    </row>
    <row r="45" spans="1:18" ht="63" x14ac:dyDescent="0.25">
      <c r="A45" s="12">
        <v>29</v>
      </c>
      <c r="B45" s="13" t="s">
        <v>47</v>
      </c>
      <c r="C45" s="13" t="s">
        <v>3</v>
      </c>
      <c r="D45" s="13" t="s">
        <v>126</v>
      </c>
      <c r="E45" s="13" t="s">
        <v>26</v>
      </c>
      <c r="F45" s="13" t="s">
        <v>25</v>
      </c>
      <c r="G45" s="13" t="s">
        <v>26</v>
      </c>
      <c r="H45" s="13" t="s">
        <v>27</v>
      </c>
      <c r="I45" s="13" t="s">
        <v>25</v>
      </c>
      <c r="J45" s="20" t="s">
        <v>134</v>
      </c>
      <c r="K45" s="15">
        <f>K46</f>
        <v>30</v>
      </c>
      <c r="L45" s="15">
        <f t="shared" ref="L45:M45" si="2">L46</f>
        <v>30</v>
      </c>
      <c r="M45" s="15">
        <f t="shared" si="2"/>
        <v>30</v>
      </c>
      <c r="N45" s="2"/>
      <c r="O45" s="2"/>
      <c r="P45" s="2"/>
      <c r="Q45" s="2"/>
      <c r="R45" s="2"/>
    </row>
    <row r="46" spans="1:18" ht="128.25" customHeight="1" x14ac:dyDescent="0.25">
      <c r="A46" s="12">
        <v>30</v>
      </c>
      <c r="B46" s="13" t="s">
        <v>47</v>
      </c>
      <c r="C46" s="13" t="s">
        <v>3</v>
      </c>
      <c r="D46" s="13" t="s">
        <v>126</v>
      </c>
      <c r="E46" s="13" t="s">
        <v>34</v>
      </c>
      <c r="F46" s="13" t="s">
        <v>25</v>
      </c>
      <c r="G46" s="13" t="s">
        <v>26</v>
      </c>
      <c r="H46" s="13" t="s">
        <v>27</v>
      </c>
      <c r="I46" s="13" t="s">
        <v>127</v>
      </c>
      <c r="J46" s="20" t="s">
        <v>128</v>
      </c>
      <c r="K46" s="15">
        <f>K47</f>
        <v>30</v>
      </c>
      <c r="L46" s="15">
        <f t="shared" ref="L46:M47" si="3">L47</f>
        <v>30</v>
      </c>
      <c r="M46" s="15">
        <f t="shared" si="3"/>
        <v>30</v>
      </c>
      <c r="N46" s="2"/>
      <c r="O46" s="2"/>
      <c r="P46" s="2"/>
      <c r="Q46" s="2"/>
      <c r="R46" s="2"/>
    </row>
    <row r="47" spans="1:18" ht="126" x14ac:dyDescent="0.25">
      <c r="A47" s="12">
        <v>31</v>
      </c>
      <c r="B47" s="13" t="s">
        <v>47</v>
      </c>
      <c r="C47" s="13" t="s">
        <v>3</v>
      </c>
      <c r="D47" s="13" t="s">
        <v>126</v>
      </c>
      <c r="E47" s="13" t="s">
        <v>34</v>
      </c>
      <c r="F47" s="13" t="s">
        <v>72</v>
      </c>
      <c r="G47" s="13" t="s">
        <v>26</v>
      </c>
      <c r="H47" s="13" t="s">
        <v>27</v>
      </c>
      <c r="I47" s="13" t="s">
        <v>127</v>
      </c>
      <c r="J47" s="20" t="s">
        <v>135</v>
      </c>
      <c r="K47" s="15">
        <f>K48</f>
        <v>30</v>
      </c>
      <c r="L47" s="15">
        <f t="shared" si="3"/>
        <v>30</v>
      </c>
      <c r="M47" s="15">
        <f t="shared" si="3"/>
        <v>30</v>
      </c>
      <c r="N47" s="2"/>
      <c r="O47" s="2"/>
      <c r="P47" s="2"/>
      <c r="Q47" s="2"/>
      <c r="R47" s="2"/>
    </row>
    <row r="48" spans="1:18" ht="94.5" x14ac:dyDescent="0.25">
      <c r="A48" s="12">
        <v>32</v>
      </c>
      <c r="B48" s="13" t="s">
        <v>47</v>
      </c>
      <c r="C48" s="13" t="s">
        <v>3</v>
      </c>
      <c r="D48" s="13" t="s">
        <v>126</v>
      </c>
      <c r="E48" s="13" t="s">
        <v>34</v>
      </c>
      <c r="F48" s="13" t="s">
        <v>129</v>
      </c>
      <c r="G48" s="13" t="s">
        <v>39</v>
      </c>
      <c r="H48" s="13" t="s">
        <v>27</v>
      </c>
      <c r="I48" s="13" t="s">
        <v>127</v>
      </c>
      <c r="J48" s="20" t="s">
        <v>130</v>
      </c>
      <c r="K48" s="15">
        <v>30</v>
      </c>
      <c r="L48" s="15">
        <v>30</v>
      </c>
      <c r="M48" s="15">
        <v>30</v>
      </c>
      <c r="N48" s="2"/>
      <c r="O48" s="2"/>
      <c r="P48" s="2"/>
      <c r="Q48" s="2"/>
      <c r="R48" s="2"/>
    </row>
    <row r="49" spans="1:18" ht="29.25" customHeight="1" x14ac:dyDescent="0.25">
      <c r="A49" s="12">
        <v>33</v>
      </c>
      <c r="B49" s="13" t="s">
        <v>47</v>
      </c>
      <c r="C49" s="13" t="s">
        <v>3</v>
      </c>
      <c r="D49" s="13" t="s">
        <v>41</v>
      </c>
      <c r="E49" s="13" t="s">
        <v>26</v>
      </c>
      <c r="F49" s="13" t="s">
        <v>25</v>
      </c>
      <c r="G49" s="13" t="s">
        <v>26</v>
      </c>
      <c r="H49" s="13" t="s">
        <v>27</v>
      </c>
      <c r="I49" s="13" t="s">
        <v>25</v>
      </c>
      <c r="J49" s="17" t="s">
        <v>46</v>
      </c>
      <c r="K49" s="22">
        <f>K52</f>
        <v>245</v>
      </c>
      <c r="L49" s="22">
        <f>L52</f>
        <v>150.5</v>
      </c>
      <c r="M49" s="22">
        <f>M52</f>
        <v>151</v>
      </c>
      <c r="N49" s="2"/>
      <c r="O49" s="2"/>
      <c r="P49" s="2"/>
      <c r="Q49" s="2"/>
      <c r="R49" s="2"/>
    </row>
    <row r="50" spans="1:18" ht="21" customHeight="1" x14ac:dyDescent="0.25">
      <c r="A50" s="12">
        <v>34</v>
      </c>
      <c r="B50" s="13" t="s">
        <v>47</v>
      </c>
      <c r="C50" s="13" t="s">
        <v>3</v>
      </c>
      <c r="D50" s="13" t="s">
        <v>41</v>
      </c>
      <c r="E50" s="13" t="s">
        <v>32</v>
      </c>
      <c r="F50" s="13" t="s">
        <v>25</v>
      </c>
      <c r="G50" s="13" t="s">
        <v>26</v>
      </c>
      <c r="H50" s="13" t="s">
        <v>27</v>
      </c>
      <c r="I50" s="13" t="s">
        <v>42</v>
      </c>
      <c r="J50" s="23" t="s">
        <v>79</v>
      </c>
      <c r="K50" s="22">
        <f t="shared" ref="K50:M51" si="4">K51</f>
        <v>245</v>
      </c>
      <c r="L50" s="22">
        <f t="shared" si="4"/>
        <v>150.5</v>
      </c>
      <c r="M50" s="22">
        <f t="shared" si="4"/>
        <v>151</v>
      </c>
      <c r="N50" s="2"/>
      <c r="O50" s="2"/>
      <c r="P50" s="2"/>
      <c r="Q50" s="2"/>
      <c r="R50" s="2"/>
    </row>
    <row r="51" spans="1:18" ht="48.75" customHeight="1" x14ac:dyDescent="0.25">
      <c r="A51" s="12">
        <v>35</v>
      </c>
      <c r="B51" s="13" t="s">
        <v>47</v>
      </c>
      <c r="C51" s="13" t="s">
        <v>3</v>
      </c>
      <c r="D51" s="13" t="s">
        <v>41</v>
      </c>
      <c r="E51" s="13" t="s">
        <v>32</v>
      </c>
      <c r="F51" s="13" t="s">
        <v>77</v>
      </c>
      <c r="G51" s="13" t="s">
        <v>26</v>
      </c>
      <c r="H51" s="13" t="s">
        <v>27</v>
      </c>
      <c r="I51" s="13" t="s">
        <v>42</v>
      </c>
      <c r="J51" s="21" t="s">
        <v>78</v>
      </c>
      <c r="K51" s="22">
        <f t="shared" si="4"/>
        <v>245</v>
      </c>
      <c r="L51" s="22">
        <f t="shared" si="4"/>
        <v>150.5</v>
      </c>
      <c r="M51" s="22">
        <f t="shared" si="4"/>
        <v>151</v>
      </c>
      <c r="N51" s="2"/>
      <c r="O51" s="2"/>
      <c r="P51" s="2"/>
      <c r="Q51" s="2"/>
      <c r="R51" s="2"/>
    </row>
    <row r="52" spans="1:18" ht="47.25" x14ac:dyDescent="0.25">
      <c r="A52" s="12">
        <v>36</v>
      </c>
      <c r="B52" s="13" t="s">
        <v>47</v>
      </c>
      <c r="C52" s="13" t="s">
        <v>3</v>
      </c>
      <c r="D52" s="13" t="s">
        <v>41</v>
      </c>
      <c r="E52" s="13" t="s">
        <v>32</v>
      </c>
      <c r="F52" s="13" t="s">
        <v>51</v>
      </c>
      <c r="G52" s="13" t="s">
        <v>39</v>
      </c>
      <c r="H52" s="13" t="s">
        <v>27</v>
      </c>
      <c r="I52" s="13" t="s">
        <v>42</v>
      </c>
      <c r="J52" s="24" t="s">
        <v>56</v>
      </c>
      <c r="K52" s="19">
        <v>245</v>
      </c>
      <c r="L52" s="16">
        <v>150.5</v>
      </c>
      <c r="M52" s="16">
        <v>151</v>
      </c>
      <c r="N52" s="2"/>
      <c r="O52" s="2"/>
      <c r="P52" s="2"/>
      <c r="Q52" s="2"/>
      <c r="R52" s="2"/>
    </row>
    <row r="53" spans="1:18" ht="15.75" x14ac:dyDescent="0.25">
      <c r="A53" s="12">
        <v>37</v>
      </c>
      <c r="B53" s="13" t="s">
        <v>47</v>
      </c>
      <c r="C53" s="13" t="s">
        <v>3</v>
      </c>
      <c r="D53" s="13" t="s">
        <v>144</v>
      </c>
      <c r="E53" s="13" t="s">
        <v>26</v>
      </c>
      <c r="F53" s="13" t="s">
        <v>25</v>
      </c>
      <c r="G53" s="13" t="s">
        <v>26</v>
      </c>
      <c r="H53" s="13" t="s">
        <v>27</v>
      </c>
      <c r="I53" s="13" t="s">
        <v>25</v>
      </c>
      <c r="J53" s="24" t="s">
        <v>145</v>
      </c>
      <c r="K53" s="19">
        <f>K54+K55</f>
        <v>74.100000000000009</v>
      </c>
      <c r="L53" s="19">
        <f t="shared" ref="L53:M53" si="5">L54+L55</f>
        <v>0</v>
      </c>
      <c r="M53" s="19">
        <f t="shared" si="5"/>
        <v>0</v>
      </c>
      <c r="N53" s="2"/>
      <c r="O53" s="2"/>
      <c r="P53" s="2"/>
      <c r="Q53" s="2"/>
      <c r="R53" s="2"/>
    </row>
    <row r="54" spans="1:18" ht="63" x14ac:dyDescent="0.25">
      <c r="A54" s="12">
        <v>38</v>
      </c>
      <c r="B54" s="13" t="s">
        <v>47</v>
      </c>
      <c r="C54" s="13" t="s">
        <v>3</v>
      </c>
      <c r="D54" s="13" t="s">
        <v>144</v>
      </c>
      <c r="E54" s="13" t="s">
        <v>59</v>
      </c>
      <c r="F54" s="13" t="s">
        <v>72</v>
      </c>
      <c r="G54" s="13" t="s">
        <v>39</v>
      </c>
      <c r="H54" s="13" t="s">
        <v>146</v>
      </c>
      <c r="I54" s="13" t="s">
        <v>81</v>
      </c>
      <c r="J54" s="24" t="s">
        <v>147</v>
      </c>
      <c r="K54" s="19">
        <v>8.1999999999999993</v>
      </c>
      <c r="L54" s="16">
        <v>0</v>
      </c>
      <c r="M54" s="16">
        <v>0</v>
      </c>
      <c r="N54" s="2"/>
      <c r="O54" s="2"/>
      <c r="P54" s="2"/>
      <c r="Q54" s="2"/>
      <c r="R54" s="2"/>
    </row>
    <row r="55" spans="1:18" ht="47.25" x14ac:dyDescent="0.25">
      <c r="A55" s="12">
        <v>39</v>
      </c>
      <c r="B55" s="13" t="s">
        <v>47</v>
      </c>
      <c r="C55" s="13" t="s">
        <v>3</v>
      </c>
      <c r="D55" s="13" t="s">
        <v>144</v>
      </c>
      <c r="E55" s="13" t="s">
        <v>59</v>
      </c>
      <c r="F55" s="13" t="s">
        <v>72</v>
      </c>
      <c r="G55" s="13" t="s">
        <v>39</v>
      </c>
      <c r="H55" s="13" t="s">
        <v>148</v>
      </c>
      <c r="I55" s="13" t="s">
        <v>81</v>
      </c>
      <c r="J55" s="24" t="s">
        <v>149</v>
      </c>
      <c r="K55" s="19">
        <v>65.900000000000006</v>
      </c>
      <c r="L55" s="16">
        <v>0</v>
      </c>
      <c r="M55" s="16">
        <v>0</v>
      </c>
      <c r="N55" s="2"/>
      <c r="O55" s="2"/>
      <c r="P55" s="2"/>
      <c r="Q55" s="2"/>
      <c r="R55" s="2"/>
    </row>
    <row r="56" spans="1:18" ht="15.75" x14ac:dyDescent="0.25">
      <c r="A56" s="12">
        <v>40</v>
      </c>
      <c r="B56" s="13" t="s">
        <v>25</v>
      </c>
      <c r="C56" s="25" t="s">
        <v>4</v>
      </c>
      <c r="D56" s="25" t="s">
        <v>26</v>
      </c>
      <c r="E56" s="25" t="s">
        <v>26</v>
      </c>
      <c r="F56" s="25" t="s">
        <v>25</v>
      </c>
      <c r="G56" s="25" t="s">
        <v>26</v>
      </c>
      <c r="H56" s="25" t="s">
        <v>27</v>
      </c>
      <c r="I56" s="25" t="s">
        <v>25</v>
      </c>
      <c r="J56" s="27" t="s">
        <v>43</v>
      </c>
      <c r="K56" s="26">
        <f>K57+K78</f>
        <v>9455</v>
      </c>
      <c r="L56" s="26">
        <f t="shared" ref="L56:N56" si="6">L57+L78</f>
        <v>5371.7999999999993</v>
      </c>
      <c r="M56" s="26">
        <f t="shared" si="6"/>
        <v>5356.5</v>
      </c>
      <c r="N56" s="26">
        <f t="shared" si="6"/>
        <v>0</v>
      </c>
      <c r="O56" s="2"/>
      <c r="P56" s="2"/>
      <c r="Q56" s="2"/>
      <c r="R56" s="2"/>
    </row>
    <row r="57" spans="1:18" ht="47.25" x14ac:dyDescent="0.25">
      <c r="A57" s="12">
        <v>41</v>
      </c>
      <c r="B57" s="13" t="s">
        <v>25</v>
      </c>
      <c r="C57" s="25" t="s">
        <v>4</v>
      </c>
      <c r="D57" s="25" t="s">
        <v>32</v>
      </c>
      <c r="E57" s="25" t="s">
        <v>26</v>
      </c>
      <c r="F57" s="25" t="s">
        <v>25</v>
      </c>
      <c r="G57" s="25" t="s">
        <v>26</v>
      </c>
      <c r="H57" s="25" t="s">
        <v>27</v>
      </c>
      <c r="I57" s="25" t="s">
        <v>25</v>
      </c>
      <c r="J57" s="27" t="s">
        <v>44</v>
      </c>
      <c r="K57" s="36">
        <f>K58+K63+K69</f>
        <v>9689.4</v>
      </c>
      <c r="L57" s="36">
        <f t="shared" ref="L57:M57" si="7">L58+L63+L69</f>
        <v>5371.7999999999993</v>
      </c>
      <c r="M57" s="36">
        <f t="shared" si="7"/>
        <v>5356.5</v>
      </c>
      <c r="N57" s="2"/>
      <c r="O57" s="2"/>
      <c r="P57" s="2"/>
      <c r="Q57" s="2"/>
      <c r="R57" s="2"/>
    </row>
    <row r="58" spans="1:18" ht="31.5" x14ac:dyDescent="0.25">
      <c r="A58" s="12">
        <v>42</v>
      </c>
      <c r="B58" s="13" t="s">
        <v>25</v>
      </c>
      <c r="C58" s="13" t="s">
        <v>4</v>
      </c>
      <c r="D58" s="13" t="s">
        <v>32</v>
      </c>
      <c r="E58" s="32" t="s">
        <v>39</v>
      </c>
      <c r="F58" s="13" t="s">
        <v>25</v>
      </c>
      <c r="G58" s="13" t="s">
        <v>26</v>
      </c>
      <c r="H58" s="13" t="s">
        <v>27</v>
      </c>
      <c r="I58" s="13" t="s">
        <v>81</v>
      </c>
      <c r="J58" s="14" t="s">
        <v>91</v>
      </c>
      <c r="K58" s="26">
        <f>K59+K61</f>
        <v>6930.7999999999993</v>
      </c>
      <c r="L58" s="26">
        <f t="shared" ref="L58:M58" si="8">L59+L61</f>
        <v>4462.8999999999996</v>
      </c>
      <c r="M58" s="26">
        <f t="shared" si="8"/>
        <v>4513.8</v>
      </c>
      <c r="N58" s="2"/>
      <c r="O58" s="2"/>
      <c r="P58" s="2"/>
      <c r="Q58" s="2"/>
      <c r="R58" s="2"/>
    </row>
    <row r="59" spans="1:18" ht="31.5" x14ac:dyDescent="0.25">
      <c r="A59" s="12">
        <v>43</v>
      </c>
      <c r="B59" s="13" t="s">
        <v>25</v>
      </c>
      <c r="C59" s="25" t="s">
        <v>4</v>
      </c>
      <c r="D59" s="25" t="s">
        <v>32</v>
      </c>
      <c r="E59" s="25" t="s">
        <v>59</v>
      </c>
      <c r="F59" s="25" t="s">
        <v>40</v>
      </c>
      <c r="G59" s="25" t="s">
        <v>26</v>
      </c>
      <c r="H59" s="25" t="s">
        <v>27</v>
      </c>
      <c r="I59" s="25" t="s">
        <v>81</v>
      </c>
      <c r="J59" s="27" t="s">
        <v>92</v>
      </c>
      <c r="K59" s="26">
        <f t="shared" ref="K59:M59" si="9">K60</f>
        <v>662.9</v>
      </c>
      <c r="L59" s="26">
        <f t="shared" si="9"/>
        <v>530.4</v>
      </c>
      <c r="M59" s="26">
        <f t="shared" si="9"/>
        <v>530.4</v>
      </c>
      <c r="N59" s="26">
        <f>N60</f>
        <v>0</v>
      </c>
      <c r="O59" s="2"/>
      <c r="P59" s="2"/>
      <c r="Q59" s="2"/>
      <c r="R59" s="2"/>
    </row>
    <row r="60" spans="1:18" ht="47.25" x14ac:dyDescent="0.25">
      <c r="A60" s="12">
        <v>44</v>
      </c>
      <c r="B60" s="13" t="s">
        <v>47</v>
      </c>
      <c r="C60" s="13" t="s">
        <v>4</v>
      </c>
      <c r="D60" s="13" t="s">
        <v>32</v>
      </c>
      <c r="E60" s="13" t="s">
        <v>59</v>
      </c>
      <c r="F60" s="13" t="s">
        <v>40</v>
      </c>
      <c r="G60" s="13" t="s">
        <v>39</v>
      </c>
      <c r="H60" s="13" t="s">
        <v>27</v>
      </c>
      <c r="I60" s="13" t="s">
        <v>81</v>
      </c>
      <c r="J60" s="14" t="s">
        <v>94</v>
      </c>
      <c r="K60" s="15">
        <v>662.9</v>
      </c>
      <c r="L60" s="15">
        <v>530.4</v>
      </c>
      <c r="M60" s="15">
        <v>530.4</v>
      </c>
      <c r="N60" s="2"/>
      <c r="O60" s="2"/>
      <c r="P60" s="2"/>
      <c r="Q60" s="2"/>
      <c r="R60" s="2"/>
    </row>
    <row r="61" spans="1:18" ht="63" x14ac:dyDescent="0.25">
      <c r="A61" s="12">
        <v>45</v>
      </c>
      <c r="B61" s="13" t="s">
        <v>25</v>
      </c>
      <c r="C61" s="13" t="s">
        <v>4</v>
      </c>
      <c r="D61" s="13" t="s">
        <v>32</v>
      </c>
      <c r="E61" s="13" t="s">
        <v>89</v>
      </c>
      <c r="F61" s="13" t="s">
        <v>40</v>
      </c>
      <c r="G61" s="13" t="s">
        <v>26</v>
      </c>
      <c r="H61" s="13" t="s">
        <v>27</v>
      </c>
      <c r="I61" s="13" t="s">
        <v>81</v>
      </c>
      <c r="J61" s="14" t="s">
        <v>93</v>
      </c>
      <c r="K61" s="15">
        <f>K62</f>
        <v>6267.9</v>
      </c>
      <c r="L61" s="15">
        <f>L62</f>
        <v>3932.5</v>
      </c>
      <c r="M61" s="15">
        <f>M62</f>
        <v>3983.4</v>
      </c>
      <c r="N61" s="2"/>
      <c r="O61" s="2"/>
      <c r="P61" s="2"/>
      <c r="Q61" s="2"/>
      <c r="R61" s="2"/>
    </row>
    <row r="62" spans="1:18" ht="47.25" x14ac:dyDescent="0.25">
      <c r="A62" s="12">
        <v>46</v>
      </c>
      <c r="B62" s="13" t="s">
        <v>47</v>
      </c>
      <c r="C62" s="13" t="s">
        <v>4</v>
      </c>
      <c r="D62" s="13" t="s">
        <v>32</v>
      </c>
      <c r="E62" s="13" t="s">
        <v>89</v>
      </c>
      <c r="F62" s="13" t="s">
        <v>40</v>
      </c>
      <c r="G62" s="13" t="s">
        <v>39</v>
      </c>
      <c r="H62" s="13" t="s">
        <v>27</v>
      </c>
      <c r="I62" s="13" t="s">
        <v>81</v>
      </c>
      <c r="J62" s="14" t="s">
        <v>90</v>
      </c>
      <c r="K62" s="15">
        <v>6267.9</v>
      </c>
      <c r="L62" s="15">
        <v>3932.5</v>
      </c>
      <c r="M62" s="15">
        <v>3983.4</v>
      </c>
      <c r="N62" s="34" t="e">
        <f>#REF!</f>
        <v>#REF!</v>
      </c>
      <c r="O62" s="2"/>
      <c r="P62" s="2"/>
      <c r="Q62" s="2"/>
      <c r="R62" s="2"/>
    </row>
    <row r="63" spans="1:18" ht="33" customHeight="1" x14ac:dyDescent="0.25">
      <c r="A63" s="12">
        <v>47</v>
      </c>
      <c r="B63" s="13" t="s">
        <v>25</v>
      </c>
      <c r="C63" s="13" t="s">
        <v>4</v>
      </c>
      <c r="D63" s="13" t="s">
        <v>32</v>
      </c>
      <c r="E63" s="13" t="s">
        <v>60</v>
      </c>
      <c r="F63" s="13" t="s">
        <v>25</v>
      </c>
      <c r="G63" s="13" t="s">
        <v>26</v>
      </c>
      <c r="H63" s="13" t="s">
        <v>27</v>
      </c>
      <c r="I63" s="13" t="s">
        <v>81</v>
      </c>
      <c r="J63" s="14" t="s">
        <v>61</v>
      </c>
      <c r="K63" s="15">
        <f>K67+K64</f>
        <v>115.7</v>
      </c>
      <c r="L63" s="15">
        <f>L67+L64</f>
        <v>120.7</v>
      </c>
      <c r="M63" s="15">
        <f>M67+M64</f>
        <v>125</v>
      </c>
      <c r="N63" s="2"/>
      <c r="O63" s="2"/>
      <c r="P63" s="2"/>
      <c r="Q63" s="2"/>
      <c r="R63" s="2"/>
    </row>
    <row r="64" spans="1:18" ht="47.25" x14ac:dyDescent="0.25">
      <c r="A64" s="12">
        <v>48</v>
      </c>
      <c r="B64" s="13" t="s">
        <v>25</v>
      </c>
      <c r="C64" s="25" t="s">
        <v>4</v>
      </c>
      <c r="D64" s="25" t="s">
        <v>32</v>
      </c>
      <c r="E64" s="25" t="s">
        <v>60</v>
      </c>
      <c r="F64" s="25" t="s">
        <v>84</v>
      </c>
      <c r="G64" s="25" t="s">
        <v>26</v>
      </c>
      <c r="H64" s="25" t="s">
        <v>27</v>
      </c>
      <c r="I64" s="25" t="s">
        <v>81</v>
      </c>
      <c r="J64" s="27" t="s">
        <v>85</v>
      </c>
      <c r="K64" s="26">
        <f t="shared" ref="K64:M65" si="10">K65</f>
        <v>2.4</v>
      </c>
      <c r="L64" s="26">
        <f t="shared" si="10"/>
        <v>2.4</v>
      </c>
      <c r="M64" s="26">
        <f t="shared" si="10"/>
        <v>2.4</v>
      </c>
      <c r="N64" s="2"/>
      <c r="O64" s="2"/>
      <c r="P64" s="2"/>
      <c r="Q64" s="2"/>
      <c r="R64" s="2"/>
    </row>
    <row r="65" spans="1:18" ht="47.25" x14ac:dyDescent="0.25">
      <c r="A65" s="12">
        <v>49</v>
      </c>
      <c r="B65" s="13" t="s">
        <v>47</v>
      </c>
      <c r="C65" s="25" t="s">
        <v>4</v>
      </c>
      <c r="D65" s="25" t="s">
        <v>32</v>
      </c>
      <c r="E65" s="25" t="s">
        <v>60</v>
      </c>
      <c r="F65" s="25" t="s">
        <v>84</v>
      </c>
      <c r="G65" s="25" t="s">
        <v>39</v>
      </c>
      <c r="H65" s="25" t="s">
        <v>27</v>
      </c>
      <c r="I65" s="25" t="s">
        <v>81</v>
      </c>
      <c r="J65" s="27" t="s">
        <v>86</v>
      </c>
      <c r="K65" s="26">
        <f t="shared" si="10"/>
        <v>2.4</v>
      </c>
      <c r="L65" s="26">
        <f t="shared" si="10"/>
        <v>2.4</v>
      </c>
      <c r="M65" s="26">
        <f t="shared" si="10"/>
        <v>2.4</v>
      </c>
      <c r="N65" s="2"/>
      <c r="O65" s="2"/>
      <c r="P65" s="2"/>
      <c r="Q65" s="2"/>
      <c r="R65" s="2"/>
    </row>
    <row r="66" spans="1:18" ht="78.75" x14ac:dyDescent="0.25">
      <c r="A66" s="12">
        <v>50</v>
      </c>
      <c r="B66" s="13" t="s">
        <v>47</v>
      </c>
      <c r="C66" s="25" t="s">
        <v>4</v>
      </c>
      <c r="D66" s="25" t="s">
        <v>32</v>
      </c>
      <c r="E66" s="25" t="s">
        <v>60</v>
      </c>
      <c r="F66" s="25" t="s">
        <v>84</v>
      </c>
      <c r="G66" s="25" t="s">
        <v>39</v>
      </c>
      <c r="H66" s="25" t="s">
        <v>87</v>
      </c>
      <c r="I66" s="25" t="s">
        <v>81</v>
      </c>
      <c r="J66" s="37" t="s">
        <v>120</v>
      </c>
      <c r="K66" s="26">
        <v>2.4</v>
      </c>
      <c r="L66" s="26">
        <v>2.4</v>
      </c>
      <c r="M66" s="26">
        <v>2.4</v>
      </c>
      <c r="N66" s="2"/>
      <c r="O66" s="2"/>
      <c r="P66" s="2"/>
      <c r="Q66" s="2"/>
      <c r="R66" s="2"/>
    </row>
    <row r="67" spans="1:18" ht="66" customHeight="1" x14ac:dyDescent="0.25">
      <c r="A67" s="12">
        <v>51</v>
      </c>
      <c r="B67" s="13" t="s">
        <v>25</v>
      </c>
      <c r="C67" s="25" t="s">
        <v>4</v>
      </c>
      <c r="D67" s="25" t="s">
        <v>32</v>
      </c>
      <c r="E67" s="25" t="s">
        <v>62</v>
      </c>
      <c r="F67" s="25" t="s">
        <v>63</v>
      </c>
      <c r="G67" s="25" t="s">
        <v>26</v>
      </c>
      <c r="H67" s="25" t="s">
        <v>27</v>
      </c>
      <c r="I67" s="25" t="s">
        <v>81</v>
      </c>
      <c r="J67" s="27" t="s">
        <v>116</v>
      </c>
      <c r="K67" s="15">
        <f>K68</f>
        <v>113.3</v>
      </c>
      <c r="L67" s="15">
        <f>L68</f>
        <v>118.3</v>
      </c>
      <c r="M67" s="15">
        <f>M68</f>
        <v>122.6</v>
      </c>
      <c r="N67" s="2"/>
      <c r="O67" s="2"/>
      <c r="P67" s="2"/>
      <c r="Q67" s="2"/>
      <c r="R67" s="2"/>
    </row>
    <row r="68" spans="1:18" ht="66.75" customHeight="1" x14ac:dyDescent="0.25">
      <c r="A68" s="12">
        <v>52</v>
      </c>
      <c r="B68" s="13" t="s">
        <v>47</v>
      </c>
      <c r="C68" s="13" t="s">
        <v>4</v>
      </c>
      <c r="D68" s="13" t="s">
        <v>32</v>
      </c>
      <c r="E68" s="13" t="s">
        <v>62</v>
      </c>
      <c r="F68" s="13" t="s">
        <v>63</v>
      </c>
      <c r="G68" s="13" t="s">
        <v>39</v>
      </c>
      <c r="H68" s="13" t="s">
        <v>27</v>
      </c>
      <c r="I68" s="13" t="s">
        <v>81</v>
      </c>
      <c r="J68" s="14" t="s">
        <v>117</v>
      </c>
      <c r="K68" s="15">
        <v>113.3</v>
      </c>
      <c r="L68" s="33">
        <v>118.3</v>
      </c>
      <c r="M68" s="33">
        <v>122.6</v>
      </c>
      <c r="N68" s="2"/>
      <c r="O68" s="2"/>
      <c r="P68" s="2"/>
      <c r="Q68" s="2"/>
      <c r="R68" s="2"/>
    </row>
    <row r="69" spans="1:18" ht="16.5" customHeight="1" x14ac:dyDescent="0.25">
      <c r="A69" s="12">
        <v>53</v>
      </c>
      <c r="B69" s="13" t="s">
        <v>25</v>
      </c>
      <c r="C69" s="13" t="s">
        <v>4</v>
      </c>
      <c r="D69" s="13" t="s">
        <v>32</v>
      </c>
      <c r="E69" s="13" t="s">
        <v>64</v>
      </c>
      <c r="F69" s="13" t="s">
        <v>25</v>
      </c>
      <c r="G69" s="13" t="s">
        <v>26</v>
      </c>
      <c r="H69" s="13" t="s">
        <v>27</v>
      </c>
      <c r="I69" s="13" t="s">
        <v>81</v>
      </c>
      <c r="J69" s="20" t="s">
        <v>137</v>
      </c>
      <c r="K69" s="15">
        <f>K70+K73</f>
        <v>2642.9</v>
      </c>
      <c r="L69" s="15">
        <f t="shared" ref="L69:M69" si="11">L70+L73</f>
        <v>788.19999999999993</v>
      </c>
      <c r="M69" s="15">
        <f t="shared" si="11"/>
        <v>717.7</v>
      </c>
      <c r="N69" s="15">
        <f>N70+N73</f>
        <v>0</v>
      </c>
      <c r="O69" s="2"/>
      <c r="P69" s="2"/>
      <c r="Q69" s="2"/>
      <c r="R69" s="2"/>
    </row>
    <row r="70" spans="1:18" ht="80.25" customHeight="1" x14ac:dyDescent="0.25">
      <c r="A70" s="12">
        <v>54</v>
      </c>
      <c r="B70" s="13" t="s">
        <v>25</v>
      </c>
      <c r="C70" s="13" t="s">
        <v>4</v>
      </c>
      <c r="D70" s="13" t="s">
        <v>32</v>
      </c>
      <c r="E70" s="13" t="s">
        <v>64</v>
      </c>
      <c r="F70" s="13" t="s">
        <v>0</v>
      </c>
      <c r="G70" s="13" t="s">
        <v>26</v>
      </c>
      <c r="H70" s="13" t="s">
        <v>27</v>
      </c>
      <c r="I70" s="13" t="s">
        <v>81</v>
      </c>
      <c r="J70" s="20" t="s">
        <v>88</v>
      </c>
      <c r="K70" s="15">
        <f>K71</f>
        <v>824.4</v>
      </c>
      <c r="L70" s="33">
        <v>0</v>
      </c>
      <c r="M70" s="16">
        <v>0</v>
      </c>
      <c r="N70" s="2"/>
      <c r="O70" s="2"/>
      <c r="P70" s="2"/>
      <c r="Q70" s="2"/>
      <c r="R70" s="2"/>
    </row>
    <row r="71" spans="1:18" ht="94.5" x14ac:dyDescent="0.25">
      <c r="A71" s="12">
        <v>55</v>
      </c>
      <c r="B71" s="13" t="s">
        <v>47</v>
      </c>
      <c r="C71" s="13" t="s">
        <v>4</v>
      </c>
      <c r="D71" s="13" t="s">
        <v>32</v>
      </c>
      <c r="E71" s="13" t="s">
        <v>64</v>
      </c>
      <c r="F71" s="13" t="s">
        <v>0</v>
      </c>
      <c r="G71" s="13" t="s">
        <v>39</v>
      </c>
      <c r="H71" s="13" t="s">
        <v>27</v>
      </c>
      <c r="I71" s="13" t="s">
        <v>81</v>
      </c>
      <c r="J71" s="20" t="s">
        <v>65</v>
      </c>
      <c r="K71" s="15">
        <f>K72</f>
        <v>824.4</v>
      </c>
      <c r="L71" s="33">
        <v>0</v>
      </c>
      <c r="M71" s="16">
        <v>0</v>
      </c>
      <c r="N71" s="2"/>
      <c r="O71" s="2"/>
      <c r="P71" s="2"/>
      <c r="Q71" s="2"/>
      <c r="R71" s="2"/>
    </row>
    <row r="72" spans="1:18" ht="240" customHeight="1" x14ac:dyDescent="0.25">
      <c r="A72" s="12">
        <v>56</v>
      </c>
      <c r="B72" s="13" t="s">
        <v>47</v>
      </c>
      <c r="C72" s="13" t="s">
        <v>4</v>
      </c>
      <c r="D72" s="13" t="s">
        <v>32</v>
      </c>
      <c r="E72" s="13" t="s">
        <v>64</v>
      </c>
      <c r="F72" s="13" t="s">
        <v>0</v>
      </c>
      <c r="G72" s="13" t="s">
        <v>39</v>
      </c>
      <c r="H72" s="13" t="s">
        <v>55</v>
      </c>
      <c r="I72" s="13" t="s">
        <v>81</v>
      </c>
      <c r="J72" s="35" t="s">
        <v>119</v>
      </c>
      <c r="K72" s="15">
        <v>824.4</v>
      </c>
      <c r="L72" s="33">
        <v>0</v>
      </c>
      <c r="M72" s="16">
        <v>0</v>
      </c>
      <c r="N72" s="2"/>
      <c r="O72" s="2"/>
      <c r="P72" s="2"/>
      <c r="Q72" s="2"/>
      <c r="R72" s="2"/>
    </row>
    <row r="73" spans="1:18" ht="33.75" customHeight="1" x14ac:dyDescent="0.25">
      <c r="A73" s="12">
        <v>57</v>
      </c>
      <c r="B73" s="13" t="s">
        <v>25</v>
      </c>
      <c r="C73" s="13" t="s">
        <v>4</v>
      </c>
      <c r="D73" s="13" t="s">
        <v>32</v>
      </c>
      <c r="E73" s="13" t="s">
        <v>66</v>
      </c>
      <c r="F73" s="13" t="s">
        <v>57</v>
      </c>
      <c r="G73" s="13" t="s">
        <v>26</v>
      </c>
      <c r="H73" s="13" t="s">
        <v>27</v>
      </c>
      <c r="I73" s="13" t="s">
        <v>81</v>
      </c>
      <c r="J73" s="20" t="s">
        <v>68</v>
      </c>
      <c r="K73" s="15">
        <f t="shared" ref="K73:M73" si="12">K74</f>
        <v>1818.5</v>
      </c>
      <c r="L73" s="15">
        <f t="shared" si="12"/>
        <v>788.19999999999993</v>
      </c>
      <c r="M73" s="26">
        <f t="shared" si="12"/>
        <v>717.7</v>
      </c>
      <c r="N73" s="2"/>
      <c r="O73" s="2"/>
      <c r="P73" s="2"/>
      <c r="Q73" s="2"/>
      <c r="R73" s="2"/>
    </row>
    <row r="74" spans="1:18" ht="31.5" customHeight="1" x14ac:dyDescent="0.25">
      <c r="A74" s="12">
        <v>58</v>
      </c>
      <c r="B74" s="13" t="s">
        <v>47</v>
      </c>
      <c r="C74" s="13" t="s">
        <v>4</v>
      </c>
      <c r="D74" s="13" t="s">
        <v>32</v>
      </c>
      <c r="E74" s="13" t="s">
        <v>66</v>
      </c>
      <c r="F74" s="13" t="s">
        <v>57</v>
      </c>
      <c r="G74" s="13" t="s">
        <v>39</v>
      </c>
      <c r="H74" s="13" t="s">
        <v>27</v>
      </c>
      <c r="I74" s="13" t="s">
        <v>81</v>
      </c>
      <c r="J74" s="20" t="s">
        <v>69</v>
      </c>
      <c r="K74" s="15">
        <f>K75+K77+K76</f>
        <v>1818.5</v>
      </c>
      <c r="L74" s="15">
        <f t="shared" ref="L74:M74" si="13">L75+L77+L76</f>
        <v>788.19999999999993</v>
      </c>
      <c r="M74" s="15">
        <f t="shared" si="13"/>
        <v>717.7</v>
      </c>
      <c r="N74" s="15">
        <f>N75</f>
        <v>0</v>
      </c>
      <c r="O74" s="2"/>
      <c r="P74" s="2"/>
      <c r="Q74" s="2"/>
      <c r="R74" s="2"/>
    </row>
    <row r="75" spans="1:18" ht="89.25" customHeight="1" x14ac:dyDescent="0.25">
      <c r="A75" s="12">
        <v>59</v>
      </c>
      <c r="B75" s="13" t="s">
        <v>47</v>
      </c>
      <c r="C75" s="13" t="s">
        <v>4</v>
      </c>
      <c r="D75" s="13" t="s">
        <v>32</v>
      </c>
      <c r="E75" s="13" t="s">
        <v>66</v>
      </c>
      <c r="F75" s="13" t="s">
        <v>57</v>
      </c>
      <c r="G75" s="13" t="s">
        <v>39</v>
      </c>
      <c r="H75" s="13" t="s">
        <v>58</v>
      </c>
      <c r="I75" s="13" t="s">
        <v>81</v>
      </c>
      <c r="J75" s="20" t="s">
        <v>118</v>
      </c>
      <c r="K75" s="15">
        <v>1385.3</v>
      </c>
      <c r="L75" s="33">
        <v>744.9</v>
      </c>
      <c r="M75" s="16">
        <v>669.6</v>
      </c>
      <c r="N75" s="2"/>
      <c r="O75" s="2"/>
      <c r="P75" s="2"/>
      <c r="Q75" s="2"/>
      <c r="R75" s="2"/>
    </row>
    <row r="76" spans="1:18" ht="112.5" customHeight="1" x14ac:dyDescent="0.25">
      <c r="A76" s="12">
        <v>60</v>
      </c>
      <c r="B76" s="13" t="s">
        <v>47</v>
      </c>
      <c r="C76" s="13" t="s">
        <v>4</v>
      </c>
      <c r="D76" s="13" t="s">
        <v>32</v>
      </c>
      <c r="E76" s="13" t="s">
        <v>66</v>
      </c>
      <c r="F76" s="13" t="s">
        <v>57</v>
      </c>
      <c r="G76" s="13" t="s">
        <v>39</v>
      </c>
      <c r="H76" s="13" t="s">
        <v>138</v>
      </c>
      <c r="I76" s="13" t="s">
        <v>81</v>
      </c>
      <c r="J76" s="20" t="s">
        <v>139</v>
      </c>
      <c r="K76" s="15">
        <v>361</v>
      </c>
      <c r="L76" s="33">
        <v>0</v>
      </c>
      <c r="M76" s="16">
        <v>0</v>
      </c>
      <c r="N76" s="2"/>
      <c r="O76" s="2"/>
      <c r="P76" s="2"/>
      <c r="Q76" s="2"/>
      <c r="R76" s="2"/>
    </row>
    <row r="77" spans="1:18" ht="69" customHeight="1" x14ac:dyDescent="0.25">
      <c r="A77" s="12">
        <v>61</v>
      </c>
      <c r="B77" s="13" t="s">
        <v>47</v>
      </c>
      <c r="C77" s="13" t="s">
        <v>4</v>
      </c>
      <c r="D77" s="13" t="s">
        <v>32</v>
      </c>
      <c r="E77" s="13" t="s">
        <v>66</v>
      </c>
      <c r="F77" s="13" t="s">
        <v>57</v>
      </c>
      <c r="G77" s="13" t="s">
        <v>39</v>
      </c>
      <c r="H77" s="13" t="s">
        <v>131</v>
      </c>
      <c r="I77" s="13" t="s">
        <v>81</v>
      </c>
      <c r="J77" s="20" t="s">
        <v>132</v>
      </c>
      <c r="K77" s="15">
        <v>72.2</v>
      </c>
      <c r="L77" s="33">
        <v>43.3</v>
      </c>
      <c r="M77" s="16">
        <v>48.1</v>
      </c>
      <c r="N77" s="2"/>
      <c r="O77" s="2"/>
      <c r="P77" s="2"/>
      <c r="Q77" s="2"/>
      <c r="R77" s="2"/>
    </row>
    <row r="78" spans="1:18" ht="52.5" customHeight="1" x14ac:dyDescent="0.25">
      <c r="A78" s="12">
        <v>62</v>
      </c>
      <c r="B78" s="13" t="s">
        <v>47</v>
      </c>
      <c r="C78" s="13" t="s">
        <v>4</v>
      </c>
      <c r="D78" s="13" t="s">
        <v>140</v>
      </c>
      <c r="E78" s="13" t="s">
        <v>26</v>
      </c>
      <c r="F78" s="13" t="s">
        <v>25</v>
      </c>
      <c r="G78" s="13" t="s">
        <v>26</v>
      </c>
      <c r="H78" s="13" t="s">
        <v>27</v>
      </c>
      <c r="I78" s="13" t="s">
        <v>25</v>
      </c>
      <c r="J78" s="20" t="s">
        <v>142</v>
      </c>
      <c r="K78" s="15">
        <v>-234.4</v>
      </c>
      <c r="L78" s="33">
        <v>0</v>
      </c>
      <c r="M78" s="16">
        <v>0</v>
      </c>
      <c r="N78" s="2"/>
      <c r="O78" s="2"/>
      <c r="P78" s="2"/>
      <c r="Q78" s="2"/>
      <c r="R78" s="2"/>
    </row>
    <row r="79" spans="1:18" ht="69" customHeight="1" x14ac:dyDescent="0.25">
      <c r="A79" s="12">
        <v>63</v>
      </c>
      <c r="B79" s="13" t="s">
        <v>47</v>
      </c>
      <c r="C79" s="13" t="s">
        <v>4</v>
      </c>
      <c r="D79" s="13" t="s">
        <v>140</v>
      </c>
      <c r="E79" s="13" t="s">
        <v>141</v>
      </c>
      <c r="F79" s="13" t="s">
        <v>31</v>
      </c>
      <c r="G79" s="13" t="s">
        <v>39</v>
      </c>
      <c r="H79" s="13" t="s">
        <v>27</v>
      </c>
      <c r="I79" s="13" t="s">
        <v>81</v>
      </c>
      <c r="J79" s="20" t="s">
        <v>143</v>
      </c>
      <c r="K79" s="15">
        <v>-234.4</v>
      </c>
      <c r="L79" s="33">
        <v>0</v>
      </c>
      <c r="M79" s="16">
        <v>0</v>
      </c>
      <c r="N79" s="2"/>
      <c r="O79" s="2"/>
      <c r="P79" s="2"/>
      <c r="Q79" s="2"/>
      <c r="R79" s="2"/>
    </row>
    <row r="80" spans="1:18" ht="15.75" x14ac:dyDescent="0.25">
      <c r="A80" s="9"/>
      <c r="B80" s="25"/>
      <c r="C80" s="25"/>
      <c r="D80" s="25"/>
      <c r="E80" s="13"/>
      <c r="F80" s="13"/>
      <c r="G80" s="13"/>
      <c r="H80" s="13"/>
      <c r="I80" s="13"/>
      <c r="J80" s="28" t="s">
        <v>1</v>
      </c>
      <c r="K80" s="15">
        <f>K17+K56</f>
        <v>10127.200000000001</v>
      </c>
      <c r="L80" s="16">
        <f>L17+L56</f>
        <v>5896.4999999999991</v>
      </c>
      <c r="M80" s="16">
        <f>M17+M56</f>
        <v>5905.6</v>
      </c>
      <c r="N80" s="2"/>
      <c r="O80" s="2"/>
      <c r="P80" s="2"/>
      <c r="Q80" s="2"/>
      <c r="R80" s="2"/>
    </row>
    <row r="81" spans="1:18" ht="15.75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 ht="15.75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 ht="15.75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 ht="15.75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 ht="15.75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 ht="15.75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 ht="15.75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 ht="15.75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 ht="15.75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 ht="15.75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 ht="15.75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 ht="15.75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 ht="15.75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 ht="15.75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 ht="15.75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 ht="15.75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 ht="15.75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 ht="15.75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 ht="15.75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 ht="15.75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 ht="15.75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 ht="15.75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 ht="15.75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 ht="15.75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 ht="15.75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 ht="15.75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 ht="15.75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 ht="15.75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 ht="15.75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 ht="15.75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 ht="15.75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 ht="15.75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 ht="15.75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 ht="15.75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 ht="15.75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 ht="15.75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 ht="15.75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 ht="15.75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 ht="15.75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 ht="15.75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 ht="15.75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 ht="15.75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 ht="15.75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 ht="15.75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 ht="15.75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 ht="15.75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 ht="15.75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 ht="15.75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 ht="15.75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 ht="15.75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 ht="15.75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 ht="15.75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 ht="15.75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 ht="15.75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 ht="15.75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 ht="15.75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 ht="15.75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 ht="15.75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 ht="15.75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 ht="15.75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 ht="15.75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 ht="15.75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 ht="15.75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 ht="15.75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 ht="15.75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 ht="15.75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 ht="15.75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 ht="15.75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 ht="15.75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 ht="15.75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 ht="15.75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 ht="15.75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 ht="15.75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 ht="15.75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 ht="15.75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 ht="15.75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 ht="15.75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 ht="15.75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 ht="15.75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 ht="15.75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 ht="15.75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 ht="15.75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 ht="15.75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 ht="15.75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 ht="15.75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 ht="15.75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 ht="15.75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 ht="15.75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 ht="15.75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 ht="15.75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 ht="15.75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 ht="15.75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 ht="15.75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 ht="15.75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 ht="15.75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 ht="15.75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 ht="15.75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 ht="15.75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 ht="15.75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 ht="15.75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 ht="15.75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 ht="15.75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 ht="15.75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 ht="15.75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 ht="15.75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 ht="15.75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 ht="15.75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 ht="15.75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 ht="15.75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 ht="15.75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 ht="15.75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 ht="15.75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 ht="15.75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 ht="15.75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 ht="15.75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 ht="15.75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 ht="15.75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 ht="15.75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 ht="15.75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 ht="15.75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 ht="15.75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 ht="15.75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 ht="15.75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 ht="15.75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 ht="15.75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 ht="15.75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 ht="15.75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 ht="15.75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 ht="15.75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 ht="15.75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 ht="15.75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 ht="15.75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 ht="15.75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 ht="15.75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 ht="15.75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 ht="15.75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 ht="15.75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 ht="15.75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 ht="15.75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 ht="15.75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 ht="15.75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 ht="15.75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 ht="15.75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 ht="15.75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 ht="15.75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 ht="15.75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 ht="15.75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 ht="15.75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 ht="15.75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 ht="15.75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 ht="15.75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 ht="15.75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 ht="15.75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 ht="15.75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 ht="15.75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 ht="15.75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 ht="15.75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 ht="15.75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 ht="15.75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 ht="15.75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 ht="15.75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 ht="15.75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 ht="15.75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 ht="15.75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 ht="15.75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 ht="15.75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 ht="15.75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 ht="15.75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 ht="15.75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 ht="15.75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 ht="15.75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 ht="15.75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 ht="15.75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 ht="15.75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 ht="15.75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 ht="15.75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 ht="15.75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 ht="15.75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 ht="15.75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 ht="15.75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 ht="15.75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 ht="15.75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 ht="15.75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 ht="15.75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 ht="15.75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 ht="15.75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 ht="15.75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 ht="15.75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</sheetData>
  <mergeCells count="17">
    <mergeCell ref="A14:A15"/>
    <mergeCell ref="B14:I14"/>
    <mergeCell ref="J14:J15"/>
    <mergeCell ref="K14:K15"/>
    <mergeCell ref="A12:M12"/>
    <mergeCell ref="L13:M13"/>
    <mergeCell ref="L14:M14"/>
    <mergeCell ref="J6:M6"/>
    <mergeCell ref="J7:M7"/>
    <mergeCell ref="J8:M8"/>
    <mergeCell ref="J9:M9"/>
    <mergeCell ref="J10:M10"/>
    <mergeCell ref="J1:M1"/>
    <mergeCell ref="J2:M2"/>
    <mergeCell ref="J3:M3"/>
    <mergeCell ref="J4:M4"/>
    <mergeCell ref="J5:M5"/>
  </mergeCells>
  <phoneticPr fontId="2" type="noConversion"/>
  <pageMargins left="0.98425196850393704" right="0.59055118110236227" top="0.39370078740157483" bottom="0.39370078740157483" header="0" footer="0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 ПР. №4 </vt:lpstr>
    </vt:vector>
  </TitlesOfParts>
  <Company>ГФУ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</dc:creator>
  <cp:lastModifiedBy>Пользователь Windows</cp:lastModifiedBy>
  <cp:lastPrinted>2023-03-27T03:42:36Z</cp:lastPrinted>
  <dcterms:created xsi:type="dcterms:W3CDTF">2004-11-08T07:05:00Z</dcterms:created>
  <dcterms:modified xsi:type="dcterms:W3CDTF">2023-05-02T06:19:09Z</dcterms:modified>
</cp:coreProperties>
</file>