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075" windowHeight="112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Лист1!$A$1:$U$144</definedName>
  </definedNames>
  <calcPr calcId="125725"/>
</workbook>
</file>

<file path=xl/calcChain.xml><?xml version="1.0" encoding="utf-8"?>
<calcChain xmlns="http://schemas.openxmlformats.org/spreadsheetml/2006/main">
  <c r="P50" i="1"/>
  <c r="Q30" l="1"/>
  <c r="R30"/>
  <c r="S30"/>
  <c r="T30"/>
  <c r="P30"/>
  <c r="Q28"/>
  <c r="R28"/>
  <c r="S28"/>
  <c r="T28"/>
  <c r="P28"/>
  <c r="A17" l="1"/>
  <c r="A18" s="1"/>
  <c r="A19" s="1"/>
  <c r="A25"/>
  <c r="A26" s="1"/>
  <c r="A32"/>
  <c r="A33" s="1"/>
  <c r="A34" s="1"/>
  <c r="A35" s="1"/>
  <c r="A39"/>
  <c r="A40"/>
  <c r="A41" s="1"/>
  <c r="A42" s="1"/>
  <c r="A47"/>
  <c r="A48" s="1"/>
  <c r="A49" s="1"/>
  <c r="A53"/>
  <c r="A54" s="1"/>
  <c r="A55" s="1"/>
  <c r="A56" s="1"/>
  <c r="A62"/>
  <c r="A63" s="1"/>
  <c r="A67"/>
  <c r="A68" s="1"/>
  <c r="A69" s="1"/>
  <c r="A70" s="1"/>
  <c r="A75"/>
  <c r="A76" s="1"/>
  <c r="A78"/>
  <c r="A79" s="1"/>
  <c r="P68"/>
  <c r="Q45"/>
  <c r="Q44" s="1"/>
  <c r="R45"/>
  <c r="R44" s="1"/>
  <c r="S45"/>
  <c r="S44" s="1"/>
  <c r="T45"/>
  <c r="T44" s="1"/>
  <c r="P45"/>
  <c r="P44" s="1"/>
  <c r="P21"/>
  <c r="P22"/>
  <c r="Q68"/>
  <c r="Q67" s="1"/>
  <c r="Q78"/>
  <c r="Q77" s="1"/>
  <c r="R78"/>
  <c r="R77" s="1"/>
  <c r="S78"/>
  <c r="S77" s="1"/>
  <c r="T78"/>
  <c r="T77" s="1"/>
  <c r="P78"/>
  <c r="P77" s="1"/>
  <c r="R22" l="1"/>
  <c r="R21" s="1"/>
  <c r="S22"/>
  <c r="S21" s="1"/>
  <c r="T22"/>
  <c r="T21" s="1"/>
  <c r="Q22"/>
  <c r="Q21" s="1"/>
  <c r="R25" l="1"/>
  <c r="S25"/>
  <c r="T25"/>
  <c r="Q25"/>
  <c r="P25"/>
  <c r="U7" l="1"/>
  <c r="V7"/>
  <c r="W7"/>
  <c r="X7"/>
  <c r="Q47"/>
  <c r="R47"/>
  <c r="S47"/>
  <c r="T47"/>
  <c r="P47"/>
  <c r="R68" l="1"/>
  <c r="R67" s="1"/>
  <c r="S68"/>
  <c r="S67" s="1"/>
  <c r="T67"/>
  <c r="P67"/>
  <c r="P65"/>
  <c r="R65"/>
  <c r="S65"/>
  <c r="T65"/>
  <c r="U65"/>
  <c r="V65"/>
  <c r="W65"/>
  <c r="X65"/>
  <c r="Q65"/>
  <c r="Q38"/>
  <c r="Q37" s="1"/>
  <c r="P38"/>
  <c r="S38"/>
  <c r="S37" s="1"/>
  <c r="S36" s="1"/>
  <c r="S35" s="1"/>
  <c r="T38"/>
  <c r="T37" s="1"/>
  <c r="T36" s="1"/>
  <c r="T35" s="1"/>
  <c r="R38"/>
  <c r="R37" s="1"/>
  <c r="R36" s="1"/>
  <c r="R35" s="1"/>
  <c r="P37" l="1"/>
  <c r="P36" s="1"/>
  <c r="P35" s="1"/>
  <c r="Q36"/>
  <c r="Q35" s="1"/>
  <c r="R33"/>
  <c r="S33"/>
  <c r="S32" s="1"/>
  <c r="T33"/>
  <c r="P61"/>
  <c r="Q61"/>
  <c r="R61"/>
  <c r="S61"/>
  <c r="T61"/>
  <c r="Q55"/>
  <c r="R55"/>
  <c r="S55"/>
  <c r="T55"/>
  <c r="Y63"/>
  <c r="Z63"/>
  <c r="U68"/>
  <c r="V68"/>
  <c r="W68"/>
  <c r="X68"/>
  <c r="Y68"/>
  <c r="Z68"/>
  <c r="AA68"/>
  <c r="AB68"/>
  <c r="AC68"/>
  <c r="AD68"/>
  <c r="Q64"/>
  <c r="Q63" s="1"/>
  <c r="R64"/>
  <c r="R63" s="1"/>
  <c r="U64"/>
  <c r="U63" s="1"/>
  <c r="W64"/>
  <c r="W63" s="1"/>
  <c r="Y65"/>
  <c r="Z65"/>
  <c r="AA65"/>
  <c r="AB65"/>
  <c r="P64"/>
  <c r="Q53"/>
  <c r="R53"/>
  <c r="S53"/>
  <c r="T53"/>
  <c r="U53"/>
  <c r="V53"/>
  <c r="W53"/>
  <c r="W52" s="1"/>
  <c r="X53"/>
  <c r="X52" s="1"/>
  <c r="Y53"/>
  <c r="Y52" s="1"/>
  <c r="Z53"/>
  <c r="Z52" s="1"/>
  <c r="AA53"/>
  <c r="AA52" s="1"/>
  <c r="AB53"/>
  <c r="AB52" s="1"/>
  <c r="AC53"/>
  <c r="AC52" s="1"/>
  <c r="AD53"/>
  <c r="AD52" s="1"/>
  <c r="AD51" s="1"/>
  <c r="AD50" s="1"/>
  <c r="P53"/>
  <c r="V64"/>
  <c r="V63" s="1"/>
  <c r="X64"/>
  <c r="X63" s="1"/>
  <c r="AA63"/>
  <c r="AB63"/>
  <c r="T64"/>
  <c r="R17"/>
  <c r="S17"/>
  <c r="T17"/>
  <c r="P42"/>
  <c r="P41" s="1"/>
  <c r="P40" s="1"/>
  <c r="P17"/>
  <c r="Q13"/>
  <c r="R13"/>
  <c r="S13"/>
  <c r="T13"/>
  <c r="P13"/>
  <c r="S64"/>
  <c r="Q9"/>
  <c r="Q8" s="1"/>
  <c r="U55"/>
  <c r="V55"/>
  <c r="P55"/>
  <c r="Q15"/>
  <c r="R15"/>
  <c r="S15"/>
  <c r="T15"/>
  <c r="P15"/>
  <c r="Q17"/>
  <c r="Q19"/>
  <c r="P19"/>
  <c r="R19"/>
  <c r="S19"/>
  <c r="T19"/>
  <c r="Y7"/>
  <c r="Z7"/>
  <c r="AA7"/>
  <c r="AB7"/>
  <c r="R9"/>
  <c r="R8" s="1"/>
  <c r="S9"/>
  <c r="S8" s="1"/>
  <c r="T9"/>
  <c r="T8" s="1"/>
  <c r="U9"/>
  <c r="V9"/>
  <c r="W9"/>
  <c r="X9"/>
  <c r="Y9"/>
  <c r="Z9"/>
  <c r="AA9"/>
  <c r="AB9"/>
  <c r="AC9"/>
  <c r="AD9"/>
  <c r="P9"/>
  <c r="P8" s="1"/>
  <c r="Q59"/>
  <c r="Q58" s="1"/>
  <c r="R59"/>
  <c r="R58" s="1"/>
  <c r="S59"/>
  <c r="S58" s="1"/>
  <c r="S57" s="1"/>
  <c r="T59"/>
  <c r="T58" s="1"/>
  <c r="U58"/>
  <c r="V58"/>
  <c r="W58"/>
  <c r="X58"/>
  <c r="Y58"/>
  <c r="Z58"/>
  <c r="AA58"/>
  <c r="P59"/>
  <c r="P58" s="1"/>
  <c r="P27"/>
  <c r="P24" s="1"/>
  <c r="P33"/>
  <c r="P32" s="1"/>
  <c r="T27"/>
  <c r="T24" s="1"/>
  <c r="S27"/>
  <c r="S24" s="1"/>
  <c r="R27"/>
  <c r="R24" s="1"/>
  <c r="Q27"/>
  <c r="Q24" s="1"/>
  <c r="T32"/>
  <c r="T42"/>
  <c r="T41" s="1"/>
  <c r="T40" s="1"/>
  <c r="S42"/>
  <c r="S41" s="1"/>
  <c r="S40" s="1"/>
  <c r="R32"/>
  <c r="R42"/>
  <c r="R41" s="1"/>
  <c r="R40" s="1"/>
  <c r="Q33"/>
  <c r="Q32" s="1"/>
  <c r="Q42"/>
  <c r="Q41" s="1"/>
  <c r="Q40" s="1"/>
  <c r="A9"/>
  <c r="A10" s="1"/>
  <c r="A11" s="1"/>
  <c r="A12" s="1"/>
  <c r="AC63"/>
  <c r="R52" l="1"/>
  <c r="AC51"/>
  <c r="AC50" s="1"/>
  <c r="AA51"/>
  <c r="AA50" s="1"/>
  <c r="Y51"/>
  <c r="Y50" s="1"/>
  <c r="W51"/>
  <c r="W50" s="1"/>
  <c r="AB51"/>
  <c r="AB50" s="1"/>
  <c r="Z51"/>
  <c r="Z50" s="1"/>
  <c r="X51"/>
  <c r="X50" s="1"/>
  <c r="T52"/>
  <c r="P12"/>
  <c r="P11" s="1"/>
  <c r="P7" s="1"/>
  <c r="Q52"/>
  <c r="Q51" s="1"/>
  <c r="Q50" s="1"/>
  <c r="P57"/>
  <c r="T57"/>
  <c r="R57"/>
  <c r="T12"/>
  <c r="T11" s="1"/>
  <c r="T7" s="1"/>
  <c r="T63"/>
  <c r="P52"/>
  <c r="U52"/>
  <c r="Q57"/>
  <c r="S12"/>
  <c r="S11" s="1"/>
  <c r="S7" s="1"/>
  <c r="P63"/>
  <c r="S52"/>
  <c r="S63"/>
  <c r="V52"/>
  <c r="Q12"/>
  <c r="Q11" s="1"/>
  <c r="Q7" s="1"/>
  <c r="R12"/>
  <c r="R11" s="1"/>
  <c r="R7" s="1"/>
  <c r="R51" l="1"/>
  <c r="R50" s="1"/>
  <c r="R80" s="1"/>
  <c r="U51"/>
  <c r="U50" s="1"/>
  <c r="V51"/>
  <c r="V50" s="1"/>
  <c r="S51"/>
  <c r="S50" s="1"/>
  <c r="S80" s="1"/>
  <c r="T51"/>
  <c r="T50" s="1"/>
  <c r="T80" s="1"/>
  <c r="P51"/>
  <c r="Q80"/>
  <c r="P80" l="1"/>
</calcChain>
</file>

<file path=xl/sharedStrings.xml><?xml version="1.0" encoding="utf-8"?>
<sst xmlns="http://schemas.openxmlformats.org/spreadsheetml/2006/main" count="752" uniqueCount="165">
  <si>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</si>
  <si>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</si>
  <si>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</si>
  <si>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</si>
  <si>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</si>
  <si>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</si>
  <si>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</si>
  <si>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</si>
  <si>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</si>
  <si>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</si>
  <si>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</si>
  <si>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</si>
  <si>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</si>
  <si>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</si>
  <si>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</si>
  <si>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</si>
  <si>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</si>
  <si>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</si>
  <si>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</si>
  <si>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</si>
  <si>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</si>
  <si>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</si>
  <si>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</si>
  <si>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010</t>
  </si>
  <si>
    <t>02</t>
  </si>
  <si>
    <t>Налог на доходы физических лиц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</si>
  <si>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</t>
  </si>
  <si>
    <t>020</t>
  </si>
  <si>
    <t>030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</si>
  <si>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</si>
  <si>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</si>
  <si>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</si>
  <si>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</si>
  <si>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</si>
  <si>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</si>
  <si>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250</t>
  </si>
  <si>
    <t>260</t>
  </si>
  <si>
    <t>05</t>
  </si>
  <si>
    <t>04</t>
  </si>
  <si>
    <t>08</t>
  </si>
  <si>
    <t>ГОСУДАРСТВЕННАЯ ПОШЛИНА</t>
  </si>
  <si>
    <t>13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</si>
  <si>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</si>
  <si>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</si>
  <si>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</si>
  <si>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</si>
  <si>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</si>
  <si>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</si>
  <si>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</si>
  <si>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</si>
  <si>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</si>
  <si>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001</t>
  </si>
  <si>
    <t>999</t>
  </si>
  <si>
    <t>024</t>
  </si>
  <si>
    <t>7514</t>
  </si>
  <si>
    <t>Иные межбюджетные трансферты</t>
  </si>
  <si>
    <t>014</t>
  </si>
  <si>
    <t>Прочие межбюджетные трансферты, передаваемые бюджетам</t>
  </si>
  <si>
    <t>7412</t>
  </si>
  <si>
    <t>Наименование главного администратора доходов краевого бюджета</t>
  </si>
  <si>
    <t>Федеральная налоговая служба</t>
  </si>
  <si>
    <t>Управление Федерального казначейства по Красноярскому краю</t>
  </si>
  <si>
    <t>06</t>
  </si>
  <si>
    <t>10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</si>
  <si>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</si>
  <si>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</si>
  <si>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</si>
  <si>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</si>
  <si>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обладающим земельным участком,  расположенным в границах сельских поселений</t>
  </si>
  <si>
    <r>
      <t>Налог на имущество физических лиц, взимаемый по ставкам, применяемым к объект</t>
    </r>
    <r>
      <rPr>
        <u/>
        <sz val="10"/>
        <rFont val="Times New Roman"/>
        <family val="1"/>
        <charset val="204"/>
      </rPr>
      <t>а</t>
    </r>
    <r>
      <rPr>
        <sz val="10"/>
        <rFont val="Times New Roman"/>
        <family val="1"/>
        <charset val="204"/>
      </rPr>
      <t>м налогообложения, расположенным в границах поселений</t>
    </r>
  </si>
  <si>
    <t>15</t>
  </si>
  <si>
    <t>30</t>
  </si>
  <si>
    <t>Субвенции бюджетам бюджетной системы Российской Федерации</t>
  </si>
  <si>
    <t>35</t>
  </si>
  <si>
    <t>118</t>
  </si>
  <si>
    <t>Субвенции местным бюджетам на выполнение передаваемых полномочий субъектов Российской Федерации</t>
  </si>
  <si>
    <t>40</t>
  </si>
  <si>
    <t>49</t>
  </si>
  <si>
    <t>0301</t>
  </si>
  <si>
    <t>Итого</t>
  </si>
  <si>
    <t>Субвенции бюджетам сельских поселений на выполнение передаваемых полномочий субъектов Российской Федерации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</si>
  <si>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</si>
  <si>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Прочие межбюджетные трансферты, передаваемые  бюджетам сельских поселений</t>
  </si>
  <si>
    <t>849</t>
  </si>
  <si>
    <t>Нормативы распределения доходов в бюджет поселения, %</t>
  </si>
  <si>
    <t>150</t>
  </si>
  <si>
    <t xml:space="preserve">Реестр источников доходов  бюджета поселения  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</si>
  <si>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</si>
  <si>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</si>
  <si>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</si>
  <si>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</si>
  <si>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</si>
  <si>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</si>
  <si>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</si>
  <si>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</si>
  <si>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</si>
  <si>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</si>
  <si>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</si>
  <si>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</si>
  <si>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</si>
  <si>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1049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</si>
  <si>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</si>
  <si>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</si>
  <si>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(основной платеж)</t>
  </si>
  <si>
    <t>2023 год</t>
  </si>
  <si>
    <t>7641</t>
  </si>
  <si>
    <t>2024 год</t>
  </si>
  <si>
    <t>Доходы сельского бюджета             2024 года</t>
  </si>
  <si>
    <t>0601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</si>
  <si>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</si>
  <si>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</si>
  <si>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</si>
  <si>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Администрация Хандальского сельсовета Абанского района Красноярского края</t>
  </si>
  <si>
    <t>2025 год</t>
  </si>
  <si>
    <t>Доходы сельского бюджета             2025 года</t>
  </si>
  <si>
    <t xml:space="preserve">ДОХОДЫ ОТ ИСПОЛЬЗОВАНИЯ ИМУЩЕСТВА, НАХОДЯЩЕГОСЯ В ГОСУДАРСТВЕННОЙИ МУНИЦИПАЛЬНОЙ СОБСТВЕННОСТИ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</si>
  <si>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</si>
  <si>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</si>
  <si>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</si>
  <si>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</si>
  <si>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</t>
  </si>
  <si>
    <t>120</t>
  </si>
  <si>
    <t>ПРОЧИЕ НЕНАЛОГОВЫЕ ДОХОДЫ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</si>
  <si>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</si>
  <si>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Инициативные платежи, зачисляемые в бюджеты сельских поселений (поступления от физических лиц)</t>
  </si>
  <si>
    <t>17</t>
  </si>
  <si>
    <t>0001</t>
  </si>
  <si>
    <t>0002</t>
  </si>
  <si>
    <t>Прочие межбюджетные трансферты, передаваемые бюджетам сельских поселений (на содействие развитию налогового потенциала)</t>
  </si>
  <si>
    <t>1364</t>
  </si>
  <si>
    <t>2724</t>
  </si>
  <si>
    <t>7745</t>
  </si>
  <si>
    <t>НАЛОГИ НА ИМУЩЕСТВО</t>
  </si>
  <si>
    <t>Налог на имущество физических лиц</t>
  </si>
  <si>
    <t>2026 год</t>
  </si>
  <si>
    <t>Оценка 
2023 года</t>
  </si>
  <si>
    <t>Доходы сельского бюджета             2026 года</t>
  </si>
  <si>
    <t>Показатели кассовых поступлений в 2023 году 
(по состоянию 
на 01.11.2023)</t>
  </si>
  <si>
    <t>НАЛОГИ НА СОВОКУПНЫЙ ДОХОД</t>
  </si>
  <si>
    <t xml:space="preserve">Единый сельскохозяйственный налог </t>
  </si>
  <si>
    <t>7749</t>
  </si>
  <si>
    <t>19</t>
  </si>
  <si>
    <t>60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</si>
  <si>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</si>
  <si>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</si>
  <si>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</si>
  <si>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</si>
  <si>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</si>
  <si>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</si>
  <si>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140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</si>
  <si>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</si>
  <si>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Земельный налог с организаций</t>
  </si>
  <si>
    <t>040</t>
  </si>
  <si>
    <t>Земельный налог с физических лиц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</si>
  <si>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</si>
  <si>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</si>
  <si>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бюджетам  сельских поселений на выравнивание бюджетной обеспеченности 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</si>
  <si>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</si>
  <si>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государственных полномочий субъектов Российской Федерации (по созданию и обеспечению деятельности административных комиссий)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</si>
  <si>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</si>
  <si>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</si>
  <si>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Прочие межбюджетные трансферты, передаваемые 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</si>
  <si>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Прочие межбюджетные трансферты, передаваемые 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</si>
  <si>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>Прочие межбюджетные трансферты, передаваемые  бюджетам сельских поселений (на обеспечение первичных мер пожарной безопасности)</t>
  </si>
  <si>
    <t>Прочие межбюджетные трансферты, передаваемые  бюджетам сельских поселений (на осуществление расходов, направленных на реализацию мероприятий по поддержки местных инициатив)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</si>
</sst>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  <numFmt numFmtId="169" formatCode="0.000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168" fontId="2" fillId="0" borderId="0" applyFill="0" applyBorder="0" applyAlignment="0" applyProtection="0"/>
  </cellStyleXfs>
  <cellXfs count="140">
    <xf numFmtId="0" fontId="0" fillId="0" borderId="0" xfId="0"/>
    <xf numFmtId="165" fontId="6" fillId="2" borderId="0" xfId="0" applyNumberFormat="1" applyFont="1" applyFill="1" applyBorder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1" fontId="6" fillId="2" borderId="0" xfId="0" applyNumberFormat="1" applyFont="1" applyFill="1" applyAlignment="1">
      <alignment horizontal="center" vertical="center"/>
    </xf>
    <xf numFmtId="49" fontId="6" fillId="2" borderId="0" xfId="2" applyNumberFormat="1" applyFont="1" applyFill="1" applyBorder="1" applyAlignment="1" applyProtection="1">
      <alignment horizontal="center" vertical="center"/>
    </xf>
    <xf numFmtId="1" fontId="6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top" wrapText="1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top"/>
    </xf>
    <xf numFmtId="49" fontId="6" fillId="2" borderId="1" xfId="2" applyNumberFormat="1" applyFont="1" applyFill="1" applyBorder="1" applyAlignment="1" applyProtection="1">
      <alignment horizontal="center" vertical="top"/>
    </xf>
    <xf numFmtId="0" fontId="6" fillId="2" borderId="1" xfId="0" applyFont="1" applyFill="1" applyBorder="1" applyAlignment="1">
      <alignment horizontal="justify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167" fontId="6" fillId="2" borderId="0" xfId="0" applyNumberFormat="1" applyFont="1" applyFill="1" applyBorder="1" applyAlignment="1">
      <alignment horizontal="right" vertical="top" wrapText="1"/>
    </xf>
    <xf numFmtId="167" fontId="6" fillId="2" borderId="0" xfId="0" applyNumberFormat="1" applyFont="1" applyFill="1" applyBorder="1" applyAlignment="1">
      <alignment vertical="center"/>
    </xf>
    <xf numFmtId="49" fontId="6" fillId="2" borderId="1" xfId="3" applyNumberFormat="1" applyFont="1" applyFill="1" applyBorder="1" applyAlignment="1" applyProtection="1">
      <alignment horizontal="center" vertical="top"/>
    </xf>
    <xf numFmtId="167" fontId="7" fillId="2" borderId="0" xfId="0" applyNumberFormat="1" applyFont="1" applyFill="1" applyBorder="1" applyAlignment="1">
      <alignment horizontal="right" vertical="top" wrapText="1"/>
    </xf>
    <xf numFmtId="167" fontId="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66" fontId="6" fillId="2" borderId="0" xfId="0" applyNumberFormat="1" applyFont="1" applyFill="1" applyAlignment="1">
      <alignment vertical="center"/>
    </xf>
    <xf numFmtId="49" fontId="5" fillId="2" borderId="1" xfId="2" applyNumberFormat="1" applyFont="1" applyFill="1" applyBorder="1" applyAlignment="1" applyProtection="1">
      <alignment horizontal="center" vertical="top"/>
    </xf>
    <xf numFmtId="166" fontId="5" fillId="2" borderId="1" xfId="0" applyNumberFormat="1" applyFont="1" applyFill="1" applyBorder="1" applyAlignment="1">
      <alignment horizontal="center" vertical="top" wrapText="1"/>
    </xf>
    <xf numFmtId="166" fontId="6" fillId="2" borderId="0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vertical="top" wrapText="1"/>
    </xf>
    <xf numFmtId="49" fontId="6" fillId="2" borderId="0" xfId="2" applyNumberFormat="1" applyFont="1" applyFill="1" applyBorder="1" applyAlignment="1" applyProtection="1">
      <alignment horizontal="left" vertical="top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67" fontId="6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NumberFormat="1" applyFont="1" applyFill="1" applyBorder="1" applyAlignment="1">
      <alignment vertical="top" wrapText="1"/>
    </xf>
    <xf numFmtId="167" fontId="5" fillId="2" borderId="0" xfId="0" applyNumberFormat="1" applyFont="1" applyFill="1" applyBorder="1" applyAlignment="1">
      <alignment horizontal="right" vertical="top" wrapText="1"/>
    </xf>
    <xf numFmtId="167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166" fontId="5" fillId="2" borderId="0" xfId="0" applyNumberFormat="1" applyFont="1" applyFill="1" applyAlignment="1">
      <alignment vertical="center"/>
    </xf>
    <xf numFmtId="167" fontId="5" fillId="2" borderId="1" xfId="0" applyNumberFormat="1" applyFont="1" applyFill="1" applyBorder="1" applyAlignment="1">
      <alignment horizontal="center" vertical="top" wrapText="1"/>
    </xf>
    <xf numFmtId="49" fontId="5" fillId="0" borderId="3" xfId="2" applyNumberFormat="1" applyFont="1" applyFill="1" applyBorder="1" applyAlignment="1" applyProtection="1">
      <alignment horizontal="center" vertical="top"/>
    </xf>
    <xf numFmtId="49" fontId="6" fillId="0" borderId="3" xfId="2" applyNumberFormat="1" applyFont="1" applyFill="1" applyBorder="1" applyAlignment="1" applyProtection="1">
      <alignment horizontal="center" vertical="top"/>
    </xf>
    <xf numFmtId="0" fontId="5" fillId="0" borderId="3" xfId="0" applyFont="1" applyFill="1" applyBorder="1" applyAlignment="1">
      <alignment horizontal="justify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49" fontId="6" fillId="0" borderId="0" xfId="2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2" xfId="0" applyFont="1" applyFill="1" applyBorder="1" applyAlignment="1">
      <alignment horizontal="left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49" fontId="6" fillId="0" borderId="1" xfId="2" applyNumberFormat="1" applyFont="1" applyFill="1" applyBorder="1" applyAlignment="1" applyProtection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6" fillId="0" borderId="2" xfId="2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2" xfId="1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vertical="top" wrapText="1"/>
    </xf>
    <xf numFmtId="0" fontId="6" fillId="4" borderId="1" xfId="0" applyNumberFormat="1" applyFont="1" applyFill="1" applyBorder="1" applyAlignment="1">
      <alignment vertical="top" wrapText="1"/>
    </xf>
    <xf numFmtId="49" fontId="5" fillId="0" borderId="2" xfId="2" applyNumberFormat="1" applyFont="1" applyFill="1" applyBorder="1" applyAlignment="1" applyProtection="1">
      <alignment horizontal="center" vertical="top"/>
    </xf>
    <xf numFmtId="166" fontId="5" fillId="2" borderId="0" xfId="0" applyNumberFormat="1" applyFont="1" applyFill="1" applyBorder="1" applyAlignment="1">
      <alignment vertical="center"/>
    </xf>
    <xf numFmtId="166" fontId="6" fillId="2" borderId="0" xfId="0" applyNumberFormat="1" applyFont="1" applyFill="1" applyBorder="1" applyAlignment="1">
      <alignment vertical="center"/>
    </xf>
    <xf numFmtId="49" fontId="5" fillId="2" borderId="1" xfId="3" applyNumberFormat="1" applyFont="1" applyFill="1" applyBorder="1" applyAlignment="1" applyProtection="1">
      <alignment horizontal="center" vertical="top"/>
    </xf>
    <xf numFmtId="169" fontId="5" fillId="2" borderId="1" xfId="0" applyNumberFormat="1" applyFont="1" applyFill="1" applyBorder="1" applyAlignment="1">
      <alignment horizontal="center" vertical="top" wrapText="1"/>
    </xf>
    <xf numFmtId="169" fontId="6" fillId="2" borderId="1" xfId="0" applyNumberFormat="1" applyFont="1" applyFill="1" applyBorder="1" applyAlignment="1">
      <alignment horizontal="center" vertical="top" wrapText="1"/>
    </xf>
    <xf numFmtId="166" fontId="6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8" fillId="0" borderId="3" xfId="0" applyFont="1" applyBorder="1" applyAlignment="1">
      <alignment vertical="top" wrapText="1"/>
    </xf>
    <xf numFmtId="0" fontId="8" fillId="3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/>
    </xf>
    <xf numFmtId="49" fontId="6" fillId="0" borderId="1" xfId="0" applyNumberFormat="1" applyFont="1" applyBorder="1" applyAlignment="1" applyProtection="1">
      <alignment horizontal="left" wrapText="1"/>
    </xf>
    <xf numFmtId="49" fontId="5" fillId="0" borderId="1" xfId="3" applyNumberFormat="1" applyFont="1" applyFill="1" applyBorder="1" applyAlignment="1" applyProtection="1">
      <alignment horizontal="center" vertical="top"/>
    </xf>
    <xf numFmtId="0" fontId="6" fillId="2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top" wrapText="1"/>
    </xf>
    <xf numFmtId="166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center"/>
    </xf>
    <xf numFmtId="49" fontId="5" fillId="0" borderId="15" xfId="2" applyNumberFormat="1" applyFont="1" applyFill="1" applyBorder="1" applyAlignment="1" applyProtection="1">
      <alignment horizontal="center" vertical="top"/>
    </xf>
    <xf numFmtId="0" fontId="5" fillId="0" borderId="15" xfId="0" applyFont="1" applyFill="1" applyBorder="1" applyAlignment="1">
      <alignment vertical="top" wrapText="1"/>
    </xf>
    <xf numFmtId="167" fontId="5" fillId="2" borderId="5" xfId="0" applyNumberFormat="1" applyFont="1" applyFill="1" applyBorder="1" applyAlignment="1">
      <alignment horizontal="center" vertical="top" wrapText="1"/>
    </xf>
    <xf numFmtId="0" fontId="5" fillId="0" borderId="5" xfId="0" applyNumberFormat="1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left" vertical="top" wrapText="1"/>
    </xf>
    <xf numFmtId="166" fontId="6" fillId="0" borderId="0" xfId="0" applyNumberFormat="1" applyFont="1" applyFill="1" applyAlignment="1">
      <alignment vertical="top" wrapText="1"/>
    </xf>
    <xf numFmtId="49" fontId="5" fillId="0" borderId="1" xfId="0" applyNumberFormat="1" applyFont="1" applyBorder="1" applyAlignment="1" applyProtection="1">
      <alignment horizontal="left" wrapText="1"/>
    </xf>
    <xf numFmtId="166" fontId="5" fillId="2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2" borderId="7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justify" vertical="top" wrapText="1"/>
    </xf>
    <xf numFmtId="165" fontId="6" fillId="2" borderId="0" xfId="0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 applyProtection="1">
      <alignment horizontal="center" vertical="center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textRotation="90" wrapText="1"/>
    </xf>
    <xf numFmtId="0" fontId="6" fillId="2" borderId="5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textRotation="90" wrapText="1"/>
    </xf>
    <xf numFmtId="1" fontId="6" fillId="2" borderId="8" xfId="0" applyNumberFormat="1" applyFont="1" applyFill="1" applyBorder="1" applyAlignment="1">
      <alignment horizontal="center" vertical="center" textRotation="90" wrapText="1"/>
    </xf>
    <xf numFmtId="1" fontId="6" fillId="2" borderId="5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_Лист1" xfId="1"/>
    <cellStyle name="Финансовый" xfId="2" builtinId="3"/>
    <cellStyle name="Финансов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714"/>
  <sheetViews>
    <sheetView tabSelected="1" view="pageBreakPreview" topLeftCell="A77" zoomScaleNormal="90" zoomScaleSheetLayoutView="80" workbookViewId="0">
      <selection activeCell="M70" sqref="M70"/>
    </sheetView>
  </sheetViews>
  <sheetFormatPr defaultColWidth="12" defaultRowHeight="12.75" outlineLevelRow="4"/>
  <cols>
    <col min="1" max="1" width="5.85546875" style="4" customWidth="1"/>
    <col min="2" max="3" width="5.7109375" style="5" customWidth="1"/>
    <col min="4" max="4" width="6.42578125" style="5" customWidth="1"/>
    <col min="5" max="5" width="5" style="5" customWidth="1"/>
    <col min="6" max="6" width="6.28515625" style="5" customWidth="1"/>
    <col min="7" max="7" width="6" style="5" customWidth="1"/>
    <col min="8" max="8" width="6.85546875" style="5" customWidth="1"/>
    <col min="9" max="9" width="6.28515625" style="5" customWidth="1"/>
    <col min="10" max="10" width="42.28515625" style="38" customWidth="1"/>
    <col min="11" max="11" width="9.5703125" style="33" customWidth="1"/>
    <col min="12" max="12" width="7.85546875" style="33" customWidth="1"/>
    <col min="13" max="13" width="7.28515625" style="33" customWidth="1"/>
    <col min="14" max="14" width="7.85546875" style="33" customWidth="1"/>
    <col min="15" max="15" width="24.7109375" style="33" customWidth="1"/>
    <col min="16" max="16" width="11.7109375" style="56" customWidth="1"/>
    <col min="17" max="17" width="8.7109375" style="56" customWidth="1"/>
    <col min="18" max="18" width="10.28515625" style="31" customWidth="1"/>
    <col min="19" max="19" width="9.7109375" style="31" customWidth="1"/>
    <col min="20" max="20" width="9.5703125" style="31" customWidth="1"/>
    <col min="21" max="21" width="14.140625" style="1" hidden="1" customWidth="1"/>
    <col min="22" max="22" width="12.42578125" style="1" hidden="1" customWidth="1"/>
    <col min="23" max="23" width="0.28515625" style="2" hidden="1" customWidth="1"/>
    <col min="24" max="24" width="12.28515625" style="2" hidden="1" customWidth="1"/>
    <col min="25" max="30" width="12" style="3" hidden="1" customWidth="1"/>
    <col min="31" max="16384" width="12" style="3"/>
  </cols>
  <sheetData>
    <row r="1" spans="1:31">
      <c r="A1" s="6"/>
      <c r="B1" s="6"/>
      <c r="J1" s="36"/>
      <c r="K1" s="5"/>
      <c r="L1" s="5"/>
      <c r="M1" s="5"/>
      <c r="N1" s="5"/>
      <c r="O1" s="5"/>
      <c r="P1" s="53"/>
      <c r="Q1" s="53"/>
      <c r="R1" s="7"/>
      <c r="S1" s="8"/>
      <c r="T1" s="8"/>
      <c r="U1" s="8"/>
      <c r="V1" s="9"/>
      <c r="W1" s="1"/>
      <c r="Y1" s="2"/>
    </row>
    <row r="2" spans="1:31" ht="15.75">
      <c r="A2" s="126" t="s">
        <v>86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8"/>
      <c r="V2" s="10"/>
      <c r="W2" s="10"/>
      <c r="X2" s="11"/>
      <c r="Y2" s="11"/>
    </row>
    <row r="3" spans="1:31">
      <c r="A3" s="6"/>
      <c r="J3" s="37"/>
      <c r="K3" s="12"/>
      <c r="L3" s="12"/>
      <c r="M3" s="12"/>
      <c r="N3" s="12"/>
      <c r="O3" s="12"/>
      <c r="P3" s="54"/>
      <c r="Q3" s="54"/>
      <c r="R3" s="8"/>
      <c r="S3" s="8"/>
      <c r="T3" s="8" t="s">
        <v>1</v>
      </c>
      <c r="U3" s="13"/>
      <c r="W3" s="14"/>
    </row>
    <row r="4" spans="1:31" ht="12.75" customHeight="1">
      <c r="A4" s="123" t="s">
        <v>4</v>
      </c>
      <c r="B4" s="115" t="s">
        <v>2</v>
      </c>
      <c r="C4" s="115"/>
      <c r="D4" s="115"/>
      <c r="E4" s="115"/>
      <c r="F4" s="115"/>
      <c r="G4" s="115"/>
      <c r="H4" s="115"/>
      <c r="I4" s="115"/>
      <c r="J4" s="133" t="s">
        <v>3</v>
      </c>
      <c r="K4" s="127" t="s">
        <v>84</v>
      </c>
      <c r="L4" s="128"/>
      <c r="M4" s="128"/>
      <c r="N4" s="129"/>
      <c r="O4" s="121" t="s">
        <v>59</v>
      </c>
      <c r="P4" s="136" t="s">
        <v>137</v>
      </c>
      <c r="Q4" s="121" t="s">
        <v>135</v>
      </c>
      <c r="R4" s="116" t="s">
        <v>107</v>
      </c>
      <c r="S4" s="116" t="s">
        <v>114</v>
      </c>
      <c r="T4" s="116" t="s">
        <v>136</v>
      </c>
      <c r="U4" s="114"/>
      <c r="V4" s="114"/>
      <c r="W4" s="114"/>
      <c r="X4" s="114"/>
    </row>
    <row r="5" spans="1:31" s="11" customFormat="1" ht="27" customHeight="1">
      <c r="A5" s="124"/>
      <c r="B5" s="119" t="s">
        <v>5</v>
      </c>
      <c r="C5" s="119" t="s">
        <v>6</v>
      </c>
      <c r="D5" s="119" t="s">
        <v>7</v>
      </c>
      <c r="E5" s="119" t="s">
        <v>8</v>
      </c>
      <c r="F5" s="119" t="s">
        <v>9</v>
      </c>
      <c r="G5" s="119" t="s">
        <v>10</v>
      </c>
      <c r="H5" s="119" t="s">
        <v>11</v>
      </c>
      <c r="I5" s="119" t="s">
        <v>12</v>
      </c>
      <c r="J5" s="134"/>
      <c r="K5" s="130"/>
      <c r="L5" s="131"/>
      <c r="M5" s="131"/>
      <c r="N5" s="132"/>
      <c r="O5" s="121"/>
      <c r="P5" s="137"/>
      <c r="Q5" s="121"/>
      <c r="R5" s="117"/>
      <c r="S5" s="117"/>
      <c r="T5" s="117"/>
      <c r="U5" s="15"/>
      <c r="V5" s="15"/>
      <c r="W5" s="15"/>
      <c r="X5" s="15"/>
    </row>
    <row r="6" spans="1:31" s="11" customFormat="1" ht="73.5" customHeight="1">
      <c r="A6" s="125"/>
      <c r="B6" s="120"/>
      <c r="C6" s="120"/>
      <c r="D6" s="120"/>
      <c r="E6" s="120"/>
      <c r="F6" s="120"/>
      <c r="G6" s="120"/>
      <c r="H6" s="120"/>
      <c r="I6" s="120"/>
      <c r="J6" s="135"/>
      <c r="K6" s="97" t="s">
        <v>104</v>
      </c>
      <c r="L6" s="97" t="s">
        <v>106</v>
      </c>
      <c r="M6" s="97" t="s">
        <v>113</v>
      </c>
      <c r="N6" s="97" t="s">
        <v>134</v>
      </c>
      <c r="O6" s="122"/>
      <c r="P6" s="138"/>
      <c r="Q6" s="122"/>
      <c r="R6" s="118"/>
      <c r="S6" s="118"/>
      <c r="T6" s="118"/>
      <c r="U6" s="16"/>
      <c r="V6" s="7"/>
      <c r="W6" s="7"/>
      <c r="X6" s="7"/>
    </row>
    <row r="7" spans="1:31" s="46" customFormat="1">
      <c r="A7" s="106">
        <v>1</v>
      </c>
      <c r="B7" s="28" t="s">
        <v>15</v>
      </c>
      <c r="C7" s="28" t="s">
        <v>13</v>
      </c>
      <c r="D7" s="28" t="s">
        <v>16</v>
      </c>
      <c r="E7" s="28" t="s">
        <v>16</v>
      </c>
      <c r="F7" s="28" t="s">
        <v>15</v>
      </c>
      <c r="G7" s="28" t="s">
        <v>16</v>
      </c>
      <c r="H7" s="28" t="s">
        <v>17</v>
      </c>
      <c r="I7" s="28" t="s">
        <v>15</v>
      </c>
      <c r="J7" s="39" t="s">
        <v>18</v>
      </c>
      <c r="K7" s="40"/>
      <c r="L7" s="40"/>
      <c r="M7" s="40"/>
      <c r="N7" s="40"/>
      <c r="O7" s="40"/>
      <c r="P7" s="55">
        <f>P8+P11+P21+P24+P32+P35+P40+P44+P47</f>
        <v>651</v>
      </c>
      <c r="Q7" s="55">
        <f>Q8+Q11+Q24+Q32+Q35+Q40+Q47+Q21</f>
        <v>672.2</v>
      </c>
      <c r="R7" s="55">
        <f t="shared" ref="R7:T7" si="0">R8+R11+R24+R32+R35+R40+R47</f>
        <v>554.70000000000005</v>
      </c>
      <c r="S7" s="55">
        <f t="shared" si="0"/>
        <v>549.40000000000009</v>
      </c>
      <c r="T7" s="55">
        <f t="shared" si="0"/>
        <v>560</v>
      </c>
      <c r="U7" s="55" t="e">
        <f>U8+U11+#REF!+U24+U32+U35+U40+U47</f>
        <v>#REF!</v>
      </c>
      <c r="V7" s="55" t="e">
        <f>V8+V11+#REF!+V24+V32+V35+V40+V47</f>
        <v>#REF!</v>
      </c>
      <c r="W7" s="55" t="e">
        <f>W8+W11+#REF!+W24+W32+W35+W40+W47</f>
        <v>#REF!</v>
      </c>
      <c r="X7" s="55" t="e">
        <f>X8+X11+#REF!+X24+X32+X35+X40+X47</f>
        <v>#REF!</v>
      </c>
      <c r="Y7" s="55" t="e">
        <f>Y8+Y11+#REF!+Y24+Y32+#REF!+Y40</f>
        <v>#REF!</v>
      </c>
      <c r="Z7" s="55" t="e">
        <f>Z8+Z11+#REF!+Z24+Z32+#REF!+Z40</f>
        <v>#REF!</v>
      </c>
      <c r="AA7" s="55" t="e">
        <f>AA8+AA11+#REF!+AA24+AA32+#REF!+AA40</f>
        <v>#REF!</v>
      </c>
      <c r="AB7" s="55" t="e">
        <f>AB8+AB11+#REF!+AB24+AB32+#REF!+AB40</f>
        <v>#REF!</v>
      </c>
    </row>
    <row r="8" spans="1:31" s="46" customFormat="1" ht="25.5" outlineLevel="1">
      <c r="A8" s="106">
        <v>2</v>
      </c>
      <c r="B8" s="28" t="s">
        <v>15</v>
      </c>
      <c r="C8" s="28" t="s">
        <v>13</v>
      </c>
      <c r="D8" s="28" t="s">
        <v>19</v>
      </c>
      <c r="E8" s="28" t="s">
        <v>16</v>
      </c>
      <c r="F8" s="28" t="s">
        <v>15</v>
      </c>
      <c r="G8" s="28" t="s">
        <v>16</v>
      </c>
      <c r="H8" s="28" t="s">
        <v>17</v>
      </c>
      <c r="I8" s="28" t="s">
        <v>15</v>
      </c>
      <c r="J8" s="39" t="s">
        <v>20</v>
      </c>
      <c r="K8" s="42"/>
      <c r="L8" s="42"/>
      <c r="M8" s="42"/>
      <c r="N8" s="42"/>
      <c r="O8" s="43" t="s">
        <v>60</v>
      </c>
      <c r="P8" s="55">
        <f>P9</f>
        <v>39.799999999999997</v>
      </c>
      <c r="Q8" s="55">
        <f>Q9</f>
        <v>50</v>
      </c>
      <c r="R8" s="29">
        <f>R9</f>
        <v>55</v>
      </c>
      <c r="S8" s="29">
        <f>S9</f>
        <v>58</v>
      </c>
      <c r="T8" s="29">
        <f>T9</f>
        <v>61</v>
      </c>
      <c r="U8" s="44"/>
      <c r="V8" s="45"/>
      <c r="W8" s="45"/>
      <c r="X8" s="45"/>
      <c r="AE8" s="47"/>
    </row>
    <row r="9" spans="1:31" ht="25.5" outlineLevel="2">
      <c r="A9" s="17">
        <f t="shared" ref="A9:A70" si="1">A8+1</f>
        <v>3</v>
      </c>
      <c r="B9" s="18" t="s">
        <v>21</v>
      </c>
      <c r="C9" s="18" t="s">
        <v>13</v>
      </c>
      <c r="D9" s="18" t="s">
        <v>19</v>
      </c>
      <c r="E9" s="18" t="s">
        <v>24</v>
      </c>
      <c r="F9" s="18" t="s">
        <v>15</v>
      </c>
      <c r="G9" s="18" t="s">
        <v>19</v>
      </c>
      <c r="H9" s="18" t="s">
        <v>17</v>
      </c>
      <c r="I9" s="18" t="s">
        <v>22</v>
      </c>
      <c r="J9" s="34" t="s">
        <v>25</v>
      </c>
      <c r="K9" s="41">
        <v>2</v>
      </c>
      <c r="L9" s="41">
        <v>2</v>
      </c>
      <c r="M9" s="41">
        <v>2</v>
      </c>
      <c r="N9" s="41">
        <v>2</v>
      </c>
      <c r="O9" s="35" t="s">
        <v>60</v>
      </c>
      <c r="P9" s="52">
        <f>P10</f>
        <v>39.799999999999997</v>
      </c>
      <c r="Q9" s="52">
        <f t="shared" ref="Q9:AD9" si="2">Q10</f>
        <v>50</v>
      </c>
      <c r="R9" s="52">
        <f t="shared" si="2"/>
        <v>55</v>
      </c>
      <c r="S9" s="52">
        <f t="shared" si="2"/>
        <v>58</v>
      </c>
      <c r="T9" s="52">
        <f t="shared" si="2"/>
        <v>61</v>
      </c>
      <c r="U9" s="52">
        <f t="shared" si="2"/>
        <v>0</v>
      </c>
      <c r="V9" s="52">
        <f t="shared" si="2"/>
        <v>0</v>
      </c>
      <c r="W9" s="52">
        <f t="shared" si="2"/>
        <v>0</v>
      </c>
      <c r="X9" s="52">
        <f t="shared" si="2"/>
        <v>0</v>
      </c>
      <c r="Y9" s="52">
        <f t="shared" si="2"/>
        <v>0</v>
      </c>
      <c r="Z9" s="52">
        <f t="shared" si="2"/>
        <v>0</v>
      </c>
      <c r="AA9" s="52">
        <f t="shared" si="2"/>
        <v>0</v>
      </c>
      <c r="AB9" s="52">
        <f t="shared" si="2"/>
        <v>0</v>
      </c>
      <c r="AC9" s="52">
        <f t="shared" si="2"/>
        <v>0</v>
      </c>
      <c r="AD9" s="52">
        <f t="shared" si="2"/>
        <v>0</v>
      </c>
    </row>
    <row r="10" spans="1:31" ht="89.25" outlineLevel="4">
      <c r="A10" s="17">
        <f t="shared" si="1"/>
        <v>4</v>
      </c>
      <c r="B10" s="18" t="s">
        <v>21</v>
      </c>
      <c r="C10" s="18" t="s">
        <v>13</v>
      </c>
      <c r="D10" s="18" t="s">
        <v>19</v>
      </c>
      <c r="E10" s="18" t="s">
        <v>24</v>
      </c>
      <c r="F10" s="18" t="s">
        <v>23</v>
      </c>
      <c r="G10" s="18" t="s">
        <v>19</v>
      </c>
      <c r="H10" s="18" t="s">
        <v>17</v>
      </c>
      <c r="I10" s="18" t="s">
        <v>22</v>
      </c>
      <c r="J10" s="72" t="s">
        <v>26</v>
      </c>
      <c r="K10" s="41">
        <v>2</v>
      </c>
      <c r="L10" s="41">
        <v>2</v>
      </c>
      <c r="M10" s="41">
        <v>2</v>
      </c>
      <c r="N10" s="41">
        <v>2</v>
      </c>
      <c r="O10" s="35" t="s">
        <v>60</v>
      </c>
      <c r="P10" s="52">
        <v>39.799999999999997</v>
      </c>
      <c r="Q10" s="52">
        <v>50</v>
      </c>
      <c r="R10" s="20">
        <v>55</v>
      </c>
      <c r="S10" s="20">
        <v>58</v>
      </c>
      <c r="T10" s="20">
        <v>61</v>
      </c>
      <c r="U10" s="21"/>
      <c r="V10" s="22"/>
      <c r="W10" s="22"/>
      <c r="X10" s="22"/>
    </row>
    <row r="11" spans="1:31" s="46" customFormat="1" ht="43.5" customHeight="1" outlineLevel="4">
      <c r="A11" s="106">
        <f t="shared" si="1"/>
        <v>5</v>
      </c>
      <c r="B11" s="28" t="s">
        <v>29</v>
      </c>
      <c r="C11" s="28" t="s">
        <v>13</v>
      </c>
      <c r="D11" s="28" t="s">
        <v>30</v>
      </c>
      <c r="E11" s="28" t="s">
        <v>16</v>
      </c>
      <c r="F11" s="28" t="s">
        <v>15</v>
      </c>
      <c r="G11" s="28" t="s">
        <v>16</v>
      </c>
      <c r="H11" s="28" t="s">
        <v>17</v>
      </c>
      <c r="I11" s="28" t="s">
        <v>15</v>
      </c>
      <c r="J11" s="39" t="s">
        <v>31</v>
      </c>
      <c r="K11" s="82">
        <v>1.17E-2</v>
      </c>
      <c r="L11" s="83">
        <v>1.15E-2</v>
      </c>
      <c r="M11" s="83">
        <v>1.15E-2</v>
      </c>
      <c r="N11" s="83">
        <v>1.15E-2</v>
      </c>
      <c r="O11" s="43" t="s">
        <v>61</v>
      </c>
      <c r="P11" s="55">
        <f>P12</f>
        <v>222.6</v>
      </c>
      <c r="Q11" s="55">
        <f>Q12</f>
        <v>233.1</v>
      </c>
      <c r="R11" s="29">
        <f>R12</f>
        <v>276.5</v>
      </c>
      <c r="S11" s="29">
        <f>S12</f>
        <v>265.40000000000003</v>
      </c>
      <c r="T11" s="29">
        <f>T12</f>
        <v>268</v>
      </c>
      <c r="U11" s="44"/>
      <c r="V11" s="45"/>
      <c r="W11" s="45"/>
      <c r="X11" s="45"/>
    </row>
    <row r="12" spans="1:31" ht="38.25" customHeight="1" outlineLevel="4">
      <c r="A12" s="17">
        <f t="shared" si="1"/>
        <v>6</v>
      </c>
      <c r="B12" s="23" t="s">
        <v>29</v>
      </c>
      <c r="C12" s="23" t="s">
        <v>13</v>
      </c>
      <c r="D12" s="23" t="s">
        <v>30</v>
      </c>
      <c r="E12" s="23" t="s">
        <v>24</v>
      </c>
      <c r="F12" s="23" t="s">
        <v>15</v>
      </c>
      <c r="G12" s="23" t="s">
        <v>19</v>
      </c>
      <c r="H12" s="23" t="s">
        <v>17</v>
      </c>
      <c r="I12" s="23" t="s">
        <v>22</v>
      </c>
      <c r="J12" s="34" t="s">
        <v>32</v>
      </c>
      <c r="K12" s="83">
        <v>1.17E-2</v>
      </c>
      <c r="L12" s="83">
        <v>1.15E-2</v>
      </c>
      <c r="M12" s="83">
        <v>1.15E-2</v>
      </c>
      <c r="N12" s="83">
        <v>1.15E-2</v>
      </c>
      <c r="O12" s="35" t="s">
        <v>61</v>
      </c>
      <c r="P12" s="52">
        <f>P13+P15+P17+P19</f>
        <v>222.6</v>
      </c>
      <c r="Q12" s="52">
        <f>Q13+Q15+Q17+Q19</f>
        <v>233.1</v>
      </c>
      <c r="R12" s="20">
        <f>R13+R15+R17+R19</f>
        <v>276.5</v>
      </c>
      <c r="S12" s="20">
        <f>S13+S15+S17+S19</f>
        <v>265.40000000000003</v>
      </c>
      <c r="T12" s="20">
        <f>T13+T15+T17+T19</f>
        <v>268</v>
      </c>
      <c r="U12" s="21"/>
      <c r="V12" s="22"/>
      <c r="W12" s="22"/>
      <c r="X12" s="22"/>
    </row>
    <row r="13" spans="1:31" ht="66" customHeight="1" outlineLevel="4">
      <c r="A13" s="17">
        <v>7</v>
      </c>
      <c r="B13" s="23" t="s">
        <v>29</v>
      </c>
      <c r="C13" s="23" t="s">
        <v>13</v>
      </c>
      <c r="D13" s="23" t="s">
        <v>30</v>
      </c>
      <c r="E13" s="23" t="s">
        <v>24</v>
      </c>
      <c r="F13" s="23" t="s">
        <v>33</v>
      </c>
      <c r="G13" s="23" t="s">
        <v>19</v>
      </c>
      <c r="H13" s="23" t="s">
        <v>17</v>
      </c>
      <c r="I13" s="23" t="s">
        <v>22</v>
      </c>
      <c r="J13" s="64" t="s">
        <v>98</v>
      </c>
      <c r="K13" s="83">
        <v>1.17E-2</v>
      </c>
      <c r="L13" s="83">
        <v>1.15E-2</v>
      </c>
      <c r="M13" s="83">
        <v>1.15E-2</v>
      </c>
      <c r="N13" s="83">
        <v>1.15E-2</v>
      </c>
      <c r="O13" s="35" t="s">
        <v>61</v>
      </c>
      <c r="P13" s="52">
        <f>P14</f>
        <v>114.4</v>
      </c>
      <c r="Q13" s="52">
        <f>Q14</f>
        <v>110.4</v>
      </c>
      <c r="R13" s="52">
        <f>R14</f>
        <v>144.19999999999999</v>
      </c>
      <c r="S13" s="52">
        <f>S14</f>
        <v>123.3</v>
      </c>
      <c r="T13" s="52">
        <f>T14</f>
        <v>122.6</v>
      </c>
      <c r="U13" s="21"/>
      <c r="V13" s="22"/>
      <c r="W13" s="22"/>
      <c r="X13" s="22"/>
    </row>
    <row r="14" spans="1:31" ht="102" customHeight="1" outlineLevel="4">
      <c r="A14" s="17">
        <v>8</v>
      </c>
      <c r="B14" s="23" t="s">
        <v>29</v>
      </c>
      <c r="C14" s="23" t="s">
        <v>13</v>
      </c>
      <c r="D14" s="23" t="s">
        <v>30</v>
      </c>
      <c r="E14" s="23" t="s">
        <v>24</v>
      </c>
      <c r="F14" s="23" t="s">
        <v>87</v>
      </c>
      <c r="G14" s="23" t="s">
        <v>19</v>
      </c>
      <c r="H14" s="23" t="s">
        <v>17</v>
      </c>
      <c r="I14" s="23" t="s">
        <v>22</v>
      </c>
      <c r="J14" s="72" t="s">
        <v>91</v>
      </c>
      <c r="K14" s="83">
        <v>1.17E-2</v>
      </c>
      <c r="L14" s="83">
        <v>1.15E-2</v>
      </c>
      <c r="M14" s="83">
        <v>1.15E-2</v>
      </c>
      <c r="N14" s="83">
        <v>1.15E-2</v>
      </c>
      <c r="O14" s="35" t="s">
        <v>61</v>
      </c>
      <c r="P14" s="52">
        <v>114.4</v>
      </c>
      <c r="Q14" s="52">
        <v>110.4</v>
      </c>
      <c r="R14" s="20">
        <v>144.19999999999999</v>
      </c>
      <c r="S14" s="20">
        <v>123.3</v>
      </c>
      <c r="T14" s="20">
        <v>122.6</v>
      </c>
      <c r="U14" s="21"/>
      <c r="V14" s="22"/>
      <c r="W14" s="22"/>
      <c r="X14" s="22"/>
    </row>
    <row r="15" spans="1:31" ht="78" customHeight="1" outlineLevel="4">
      <c r="A15" s="17">
        <v>9</v>
      </c>
      <c r="B15" s="23" t="s">
        <v>29</v>
      </c>
      <c r="C15" s="23" t="s">
        <v>13</v>
      </c>
      <c r="D15" s="23" t="s">
        <v>30</v>
      </c>
      <c r="E15" s="23" t="s">
        <v>24</v>
      </c>
      <c r="F15" s="23" t="s">
        <v>34</v>
      </c>
      <c r="G15" s="23" t="s">
        <v>19</v>
      </c>
      <c r="H15" s="23" t="s">
        <v>17</v>
      </c>
      <c r="I15" s="23" t="s">
        <v>22</v>
      </c>
      <c r="J15" s="64" t="s">
        <v>92</v>
      </c>
      <c r="K15" s="83">
        <v>1.17E-2</v>
      </c>
      <c r="L15" s="83">
        <v>1.15E-2</v>
      </c>
      <c r="M15" s="83">
        <v>1.15E-2</v>
      </c>
      <c r="N15" s="83">
        <v>1.15E-2</v>
      </c>
      <c r="O15" s="35" t="s">
        <v>61</v>
      </c>
      <c r="P15" s="52">
        <f>P16</f>
        <v>0.6</v>
      </c>
      <c r="Q15" s="52">
        <f>Q16</f>
        <v>0.8</v>
      </c>
      <c r="R15" s="52">
        <f>R16</f>
        <v>0.7</v>
      </c>
      <c r="S15" s="52">
        <f>S16</f>
        <v>0.9</v>
      </c>
      <c r="T15" s="52">
        <f>T16</f>
        <v>0.9</v>
      </c>
      <c r="U15" s="21"/>
      <c r="V15" s="22"/>
      <c r="W15" s="22"/>
      <c r="X15" s="22"/>
    </row>
    <row r="16" spans="1:31" ht="117.75" customHeight="1" outlineLevel="4">
      <c r="A16" s="17">
        <v>10</v>
      </c>
      <c r="B16" s="23" t="s">
        <v>29</v>
      </c>
      <c r="C16" s="23" t="s">
        <v>13</v>
      </c>
      <c r="D16" s="23" t="s">
        <v>30</v>
      </c>
      <c r="E16" s="23" t="s">
        <v>24</v>
      </c>
      <c r="F16" s="23" t="s">
        <v>88</v>
      </c>
      <c r="G16" s="23" t="s">
        <v>19</v>
      </c>
      <c r="H16" s="23" t="s">
        <v>17</v>
      </c>
      <c r="I16" s="23" t="s">
        <v>22</v>
      </c>
      <c r="J16" s="72" t="s">
        <v>93</v>
      </c>
      <c r="K16" s="83">
        <v>1.17E-2</v>
      </c>
      <c r="L16" s="83">
        <v>1.15E-2</v>
      </c>
      <c r="M16" s="83">
        <v>1.15E-2</v>
      </c>
      <c r="N16" s="83">
        <v>1.15E-2</v>
      </c>
      <c r="O16" s="35" t="s">
        <v>61</v>
      </c>
      <c r="P16" s="52">
        <v>0.6</v>
      </c>
      <c r="Q16" s="52">
        <v>0.8</v>
      </c>
      <c r="R16" s="20">
        <v>0.7</v>
      </c>
      <c r="S16" s="20">
        <v>0.9</v>
      </c>
      <c r="T16" s="20">
        <v>0.9</v>
      </c>
      <c r="U16" s="21"/>
      <c r="V16" s="22"/>
      <c r="W16" s="22"/>
      <c r="X16" s="22"/>
    </row>
    <row r="17" spans="1:24" ht="63.75" customHeight="1" outlineLevel="4">
      <c r="A17" s="17">
        <f t="shared" si="1"/>
        <v>11</v>
      </c>
      <c r="B17" s="23" t="s">
        <v>29</v>
      </c>
      <c r="C17" s="23" t="s">
        <v>13</v>
      </c>
      <c r="D17" s="23" t="s">
        <v>30</v>
      </c>
      <c r="E17" s="23" t="s">
        <v>24</v>
      </c>
      <c r="F17" s="23" t="s">
        <v>35</v>
      </c>
      <c r="G17" s="23" t="s">
        <v>19</v>
      </c>
      <c r="H17" s="23" t="s">
        <v>17</v>
      </c>
      <c r="I17" s="23" t="s">
        <v>22</v>
      </c>
      <c r="J17" s="64" t="s">
        <v>94</v>
      </c>
      <c r="K17" s="83">
        <v>1.17E-2</v>
      </c>
      <c r="L17" s="83">
        <v>1.15E-2</v>
      </c>
      <c r="M17" s="83">
        <v>1.15E-2</v>
      </c>
      <c r="N17" s="83">
        <v>1.15E-2</v>
      </c>
      <c r="O17" s="35" t="s">
        <v>61</v>
      </c>
      <c r="P17" s="52">
        <f>P18</f>
        <v>120.4</v>
      </c>
      <c r="Q17" s="52">
        <f>Q18</f>
        <v>136.5</v>
      </c>
      <c r="R17" s="52">
        <f>R18</f>
        <v>149.5</v>
      </c>
      <c r="S17" s="52">
        <f>S18</f>
        <v>159.9</v>
      </c>
      <c r="T17" s="52">
        <f>T18</f>
        <v>165.5</v>
      </c>
      <c r="U17" s="21"/>
      <c r="V17" s="22"/>
      <c r="W17" s="22"/>
      <c r="X17" s="22"/>
    </row>
    <row r="18" spans="1:24" ht="104.25" customHeight="1" outlineLevel="4">
      <c r="A18" s="17">
        <f t="shared" si="1"/>
        <v>12</v>
      </c>
      <c r="B18" s="23" t="s">
        <v>29</v>
      </c>
      <c r="C18" s="23" t="s">
        <v>13</v>
      </c>
      <c r="D18" s="23" t="s">
        <v>30</v>
      </c>
      <c r="E18" s="23" t="s">
        <v>24</v>
      </c>
      <c r="F18" s="23" t="s">
        <v>89</v>
      </c>
      <c r="G18" s="23" t="s">
        <v>19</v>
      </c>
      <c r="H18" s="23" t="s">
        <v>17</v>
      </c>
      <c r="I18" s="23" t="s">
        <v>22</v>
      </c>
      <c r="J18" s="72" t="s">
        <v>95</v>
      </c>
      <c r="K18" s="83">
        <v>1.17E-2</v>
      </c>
      <c r="L18" s="83">
        <v>1.15E-2</v>
      </c>
      <c r="M18" s="83">
        <v>1.15E-2</v>
      </c>
      <c r="N18" s="83">
        <v>1.15E-2</v>
      </c>
      <c r="O18" s="35" t="s">
        <v>61</v>
      </c>
      <c r="P18" s="52">
        <v>120.4</v>
      </c>
      <c r="Q18" s="52">
        <v>136.5</v>
      </c>
      <c r="R18" s="20">
        <v>149.5</v>
      </c>
      <c r="S18" s="20">
        <v>159.9</v>
      </c>
      <c r="T18" s="20">
        <v>165.5</v>
      </c>
      <c r="U18" s="21"/>
      <c r="V18" s="22"/>
      <c r="W18" s="22"/>
      <c r="X18" s="22"/>
    </row>
    <row r="19" spans="1:24" ht="66.75" customHeight="1" outlineLevel="4">
      <c r="A19" s="17">
        <f t="shared" si="1"/>
        <v>13</v>
      </c>
      <c r="B19" s="23" t="s">
        <v>29</v>
      </c>
      <c r="C19" s="23" t="s">
        <v>13</v>
      </c>
      <c r="D19" s="23" t="s">
        <v>30</v>
      </c>
      <c r="E19" s="23" t="s">
        <v>24</v>
      </c>
      <c r="F19" s="23" t="s">
        <v>36</v>
      </c>
      <c r="G19" s="23" t="s">
        <v>19</v>
      </c>
      <c r="H19" s="23" t="s">
        <v>17</v>
      </c>
      <c r="I19" s="23" t="s">
        <v>22</v>
      </c>
      <c r="J19" s="64" t="s">
        <v>96</v>
      </c>
      <c r="K19" s="83">
        <v>1.17E-2</v>
      </c>
      <c r="L19" s="83">
        <v>1.15E-2</v>
      </c>
      <c r="M19" s="83">
        <v>1.15E-2</v>
      </c>
      <c r="N19" s="83">
        <v>1.15E-2</v>
      </c>
      <c r="O19" s="35" t="s">
        <v>61</v>
      </c>
      <c r="P19" s="52">
        <f>P20</f>
        <v>-12.8</v>
      </c>
      <c r="Q19" s="52">
        <f>Q20</f>
        <v>-14.6</v>
      </c>
      <c r="R19" s="52">
        <f>R20</f>
        <v>-17.899999999999999</v>
      </c>
      <c r="S19" s="52">
        <f>S20</f>
        <v>-18.7</v>
      </c>
      <c r="T19" s="52">
        <f>T20</f>
        <v>-21</v>
      </c>
      <c r="U19" s="21"/>
      <c r="V19" s="22"/>
      <c r="W19" s="22"/>
      <c r="X19" s="22"/>
    </row>
    <row r="20" spans="1:24" ht="117" customHeight="1" outlineLevel="4">
      <c r="A20" s="17">
        <v>14</v>
      </c>
      <c r="B20" s="23" t="s">
        <v>29</v>
      </c>
      <c r="C20" s="23" t="s">
        <v>13</v>
      </c>
      <c r="D20" s="23" t="s">
        <v>30</v>
      </c>
      <c r="E20" s="23" t="s">
        <v>24</v>
      </c>
      <c r="F20" s="23" t="s">
        <v>90</v>
      </c>
      <c r="G20" s="23" t="s">
        <v>19</v>
      </c>
      <c r="H20" s="23" t="s">
        <v>17</v>
      </c>
      <c r="I20" s="23" t="s">
        <v>22</v>
      </c>
      <c r="J20" s="72" t="s">
        <v>97</v>
      </c>
      <c r="K20" s="83">
        <v>1.17E-2</v>
      </c>
      <c r="L20" s="83">
        <v>1.15E-2</v>
      </c>
      <c r="M20" s="83">
        <v>1.15E-2</v>
      </c>
      <c r="N20" s="83">
        <v>1.15E-2</v>
      </c>
      <c r="O20" s="35" t="s">
        <v>61</v>
      </c>
      <c r="P20" s="52">
        <v>-12.8</v>
      </c>
      <c r="Q20" s="52">
        <v>-14.6</v>
      </c>
      <c r="R20" s="20">
        <v>-17.899999999999999</v>
      </c>
      <c r="S20" s="20">
        <v>-18.7</v>
      </c>
      <c r="T20" s="20">
        <v>-21</v>
      </c>
      <c r="U20" s="21"/>
      <c r="V20" s="22"/>
      <c r="W20" s="22"/>
      <c r="X20" s="22"/>
    </row>
    <row r="21" spans="1:24" s="46" customFormat="1" ht="32.25" customHeight="1" outlineLevel="4">
      <c r="A21" s="106">
        <v>15</v>
      </c>
      <c r="B21" s="81" t="s">
        <v>21</v>
      </c>
      <c r="C21" s="81" t="s">
        <v>13</v>
      </c>
      <c r="D21" s="81" t="s">
        <v>37</v>
      </c>
      <c r="E21" s="81" t="s">
        <v>16</v>
      </c>
      <c r="F21" s="81" t="s">
        <v>15</v>
      </c>
      <c r="G21" s="81" t="s">
        <v>16</v>
      </c>
      <c r="H21" s="81" t="s">
        <v>17</v>
      </c>
      <c r="I21" s="81" t="s">
        <v>15</v>
      </c>
      <c r="J21" s="107" t="s">
        <v>138</v>
      </c>
      <c r="K21" s="82"/>
      <c r="L21" s="82"/>
      <c r="M21" s="82"/>
      <c r="N21" s="82"/>
      <c r="O21" s="43" t="s">
        <v>60</v>
      </c>
      <c r="P21" s="55">
        <f>P22</f>
        <v>-0.1</v>
      </c>
      <c r="Q21" s="55">
        <f>Q22</f>
        <v>4</v>
      </c>
      <c r="R21" s="55">
        <f t="shared" ref="R21:T21" si="3">R22</f>
        <v>0</v>
      </c>
      <c r="S21" s="55">
        <f t="shared" si="3"/>
        <v>0</v>
      </c>
      <c r="T21" s="55">
        <f t="shared" si="3"/>
        <v>0</v>
      </c>
      <c r="U21" s="44"/>
      <c r="V21" s="45"/>
      <c r="W21" s="45"/>
      <c r="X21" s="45"/>
    </row>
    <row r="22" spans="1:24" ht="33" customHeight="1" outlineLevel="4">
      <c r="A22" s="17">
        <v>16</v>
      </c>
      <c r="B22" s="23" t="s">
        <v>21</v>
      </c>
      <c r="C22" s="23" t="s">
        <v>13</v>
      </c>
      <c r="D22" s="23" t="s">
        <v>37</v>
      </c>
      <c r="E22" s="23" t="s">
        <v>30</v>
      </c>
      <c r="F22" s="23" t="s">
        <v>15</v>
      </c>
      <c r="G22" s="23" t="s">
        <v>19</v>
      </c>
      <c r="H22" s="23" t="s">
        <v>17</v>
      </c>
      <c r="I22" s="23" t="s">
        <v>22</v>
      </c>
      <c r="J22" s="105" t="s">
        <v>139</v>
      </c>
      <c r="K22" s="83">
        <v>100</v>
      </c>
      <c r="L22" s="83">
        <v>100</v>
      </c>
      <c r="M22" s="83">
        <v>100</v>
      </c>
      <c r="N22" s="83">
        <v>100</v>
      </c>
      <c r="O22" s="35" t="s">
        <v>60</v>
      </c>
      <c r="P22" s="52">
        <f>P23</f>
        <v>-0.1</v>
      </c>
      <c r="Q22" s="52">
        <f>Q23</f>
        <v>4</v>
      </c>
      <c r="R22" s="52">
        <f t="shared" ref="R22:T22" si="4">R23</f>
        <v>0</v>
      </c>
      <c r="S22" s="52">
        <f t="shared" si="4"/>
        <v>0</v>
      </c>
      <c r="T22" s="52">
        <f t="shared" si="4"/>
        <v>0</v>
      </c>
      <c r="U22" s="21"/>
      <c r="V22" s="22"/>
      <c r="W22" s="22"/>
      <c r="X22" s="22"/>
    </row>
    <row r="23" spans="1:24" ht="28.5" customHeight="1" outlineLevel="4">
      <c r="A23" s="17">
        <v>17</v>
      </c>
      <c r="B23" s="23" t="s">
        <v>21</v>
      </c>
      <c r="C23" s="23" t="s">
        <v>13</v>
      </c>
      <c r="D23" s="23" t="s">
        <v>37</v>
      </c>
      <c r="E23" s="23" t="s">
        <v>30</v>
      </c>
      <c r="F23" s="23" t="s">
        <v>23</v>
      </c>
      <c r="G23" s="23" t="s">
        <v>19</v>
      </c>
      <c r="H23" s="23" t="s">
        <v>17</v>
      </c>
      <c r="I23" s="23" t="s">
        <v>22</v>
      </c>
      <c r="J23" s="105" t="s">
        <v>139</v>
      </c>
      <c r="K23" s="83">
        <v>100</v>
      </c>
      <c r="L23" s="83">
        <v>100</v>
      </c>
      <c r="M23" s="83">
        <v>100</v>
      </c>
      <c r="N23" s="83">
        <v>100</v>
      </c>
      <c r="O23" s="35" t="s">
        <v>60</v>
      </c>
      <c r="P23" s="52">
        <v>-0.1</v>
      </c>
      <c r="Q23" s="52">
        <v>4</v>
      </c>
      <c r="R23" s="52">
        <v>0</v>
      </c>
      <c r="S23" s="52">
        <v>0</v>
      </c>
      <c r="T23" s="52">
        <v>0</v>
      </c>
      <c r="U23" s="21"/>
      <c r="V23" s="22"/>
      <c r="W23" s="22"/>
      <c r="X23" s="22"/>
    </row>
    <row r="24" spans="1:24" s="46" customFormat="1" ht="24" customHeight="1" outlineLevel="2">
      <c r="A24" s="106">
        <v>18</v>
      </c>
      <c r="B24" s="101" t="s">
        <v>21</v>
      </c>
      <c r="C24" s="101" t="s">
        <v>13</v>
      </c>
      <c r="D24" s="101" t="s">
        <v>62</v>
      </c>
      <c r="E24" s="101" t="s">
        <v>16</v>
      </c>
      <c r="F24" s="101" t="s">
        <v>15</v>
      </c>
      <c r="G24" s="101" t="s">
        <v>16</v>
      </c>
      <c r="H24" s="101" t="s">
        <v>17</v>
      </c>
      <c r="I24" s="101" t="s">
        <v>15</v>
      </c>
      <c r="J24" s="102" t="s">
        <v>132</v>
      </c>
      <c r="K24" s="103">
        <v>100</v>
      </c>
      <c r="L24" s="103">
        <v>100</v>
      </c>
      <c r="M24" s="103">
        <v>100</v>
      </c>
      <c r="N24" s="103">
        <v>100</v>
      </c>
      <c r="O24" s="104" t="s">
        <v>60</v>
      </c>
      <c r="P24" s="55">
        <f>P26+P27</f>
        <v>38.6</v>
      </c>
      <c r="Q24" s="55">
        <f>Q26+Q27</f>
        <v>34</v>
      </c>
      <c r="R24" s="55">
        <f>R26+R27</f>
        <v>41</v>
      </c>
      <c r="S24" s="55">
        <f>S26+S27</f>
        <v>43</v>
      </c>
      <c r="T24" s="55">
        <f>T26+T27</f>
        <v>47</v>
      </c>
      <c r="U24" s="44"/>
      <c r="V24" s="45"/>
      <c r="W24" s="45"/>
      <c r="X24" s="45"/>
    </row>
    <row r="25" spans="1:24" s="46" customFormat="1" ht="24" customHeight="1" outlineLevel="2">
      <c r="A25" s="17">
        <f t="shared" si="1"/>
        <v>19</v>
      </c>
      <c r="B25" s="50" t="s">
        <v>21</v>
      </c>
      <c r="C25" s="50" t="s">
        <v>13</v>
      </c>
      <c r="D25" s="50" t="s">
        <v>62</v>
      </c>
      <c r="E25" s="50" t="s">
        <v>19</v>
      </c>
      <c r="F25" s="50" t="s">
        <v>15</v>
      </c>
      <c r="G25" s="50" t="s">
        <v>16</v>
      </c>
      <c r="H25" s="50" t="s">
        <v>17</v>
      </c>
      <c r="I25" s="50" t="s">
        <v>22</v>
      </c>
      <c r="J25" s="98" t="s">
        <v>133</v>
      </c>
      <c r="K25" s="41">
        <v>100</v>
      </c>
      <c r="L25" s="41">
        <v>100</v>
      </c>
      <c r="M25" s="41">
        <v>100</v>
      </c>
      <c r="N25" s="41">
        <v>100</v>
      </c>
      <c r="O25" s="35" t="s">
        <v>60</v>
      </c>
      <c r="P25" s="52">
        <f>P26</f>
        <v>2.8</v>
      </c>
      <c r="Q25" s="52">
        <f t="shared" ref="Q25:T25" si="5">Q26</f>
        <v>4</v>
      </c>
      <c r="R25" s="52">
        <f t="shared" si="5"/>
        <v>5</v>
      </c>
      <c r="S25" s="52">
        <f t="shared" si="5"/>
        <v>5</v>
      </c>
      <c r="T25" s="52">
        <f t="shared" si="5"/>
        <v>5</v>
      </c>
      <c r="U25" s="44"/>
      <c r="V25" s="45"/>
      <c r="W25" s="45"/>
      <c r="X25" s="45"/>
    </row>
    <row r="26" spans="1:24" ht="49.5" customHeight="1" outlineLevel="2">
      <c r="A26" s="17">
        <f t="shared" si="1"/>
        <v>20</v>
      </c>
      <c r="B26" s="50" t="s">
        <v>21</v>
      </c>
      <c r="C26" s="50" t="s">
        <v>13</v>
      </c>
      <c r="D26" s="50" t="s">
        <v>62</v>
      </c>
      <c r="E26" s="50" t="s">
        <v>19</v>
      </c>
      <c r="F26" s="50" t="s">
        <v>28</v>
      </c>
      <c r="G26" s="50" t="s">
        <v>63</v>
      </c>
      <c r="H26" s="50" t="s">
        <v>17</v>
      </c>
      <c r="I26" s="50" t="s">
        <v>22</v>
      </c>
      <c r="J26" s="73" t="s">
        <v>69</v>
      </c>
      <c r="K26" s="41">
        <v>100</v>
      </c>
      <c r="L26" s="41">
        <v>100</v>
      </c>
      <c r="M26" s="41">
        <v>100</v>
      </c>
      <c r="N26" s="41">
        <v>100</v>
      </c>
      <c r="O26" s="35" t="s">
        <v>60</v>
      </c>
      <c r="P26" s="52">
        <v>2.8</v>
      </c>
      <c r="Q26" s="52">
        <v>4</v>
      </c>
      <c r="R26" s="52">
        <v>5</v>
      </c>
      <c r="S26" s="52">
        <v>5</v>
      </c>
      <c r="T26" s="52">
        <v>5</v>
      </c>
      <c r="U26" s="21"/>
      <c r="V26" s="22"/>
      <c r="W26" s="22"/>
      <c r="X26" s="22"/>
    </row>
    <row r="27" spans="1:24" s="46" customFormat="1" ht="26.25" customHeight="1" outlineLevel="2">
      <c r="A27" s="106">
        <v>21</v>
      </c>
      <c r="B27" s="49" t="s">
        <v>21</v>
      </c>
      <c r="C27" s="49" t="s">
        <v>13</v>
      </c>
      <c r="D27" s="49" t="s">
        <v>62</v>
      </c>
      <c r="E27" s="49" t="s">
        <v>62</v>
      </c>
      <c r="F27" s="49" t="s">
        <v>15</v>
      </c>
      <c r="G27" s="49" t="s">
        <v>16</v>
      </c>
      <c r="H27" s="49" t="s">
        <v>17</v>
      </c>
      <c r="I27" s="49" t="s">
        <v>15</v>
      </c>
      <c r="J27" s="51" t="s">
        <v>64</v>
      </c>
      <c r="K27" s="48">
        <v>100</v>
      </c>
      <c r="L27" s="48">
        <v>100</v>
      </c>
      <c r="M27" s="48">
        <v>100</v>
      </c>
      <c r="N27" s="48">
        <v>100</v>
      </c>
      <c r="O27" s="43" t="s">
        <v>60</v>
      </c>
      <c r="P27" s="55">
        <f>P29+P31</f>
        <v>35.800000000000004</v>
      </c>
      <c r="Q27" s="55">
        <f>Q29+Q31</f>
        <v>30</v>
      </c>
      <c r="R27" s="55">
        <f>R29+R31</f>
        <v>36</v>
      </c>
      <c r="S27" s="55">
        <f>S29+S31</f>
        <v>38</v>
      </c>
      <c r="T27" s="55">
        <f>T29+T31</f>
        <v>42</v>
      </c>
      <c r="U27" s="44"/>
      <c r="V27" s="45"/>
      <c r="W27" s="45"/>
      <c r="X27" s="45"/>
    </row>
    <row r="28" spans="1:24" ht="26.25" customHeight="1" outlineLevel="2">
      <c r="A28" s="17">
        <v>22</v>
      </c>
      <c r="B28" s="50" t="s">
        <v>21</v>
      </c>
      <c r="C28" s="50" t="s">
        <v>13</v>
      </c>
      <c r="D28" s="50" t="s">
        <v>62</v>
      </c>
      <c r="E28" s="50" t="s">
        <v>62</v>
      </c>
      <c r="F28" s="50" t="s">
        <v>28</v>
      </c>
      <c r="G28" s="50" t="s">
        <v>16</v>
      </c>
      <c r="H28" s="50" t="s">
        <v>17</v>
      </c>
      <c r="I28" s="50" t="s">
        <v>22</v>
      </c>
      <c r="J28" s="113" t="s">
        <v>151</v>
      </c>
      <c r="K28" s="41">
        <v>100</v>
      </c>
      <c r="L28" s="41">
        <v>100</v>
      </c>
      <c r="M28" s="41">
        <v>100</v>
      </c>
      <c r="N28" s="41">
        <v>100</v>
      </c>
      <c r="O28" s="35" t="s">
        <v>60</v>
      </c>
      <c r="P28" s="52">
        <f>P29</f>
        <v>29.6</v>
      </c>
      <c r="Q28" s="52">
        <f t="shared" ref="Q28:T28" si="6">Q29</f>
        <v>20</v>
      </c>
      <c r="R28" s="52">
        <f t="shared" si="6"/>
        <v>25</v>
      </c>
      <c r="S28" s="52">
        <f t="shared" si="6"/>
        <v>26</v>
      </c>
      <c r="T28" s="52">
        <f t="shared" si="6"/>
        <v>27</v>
      </c>
      <c r="U28" s="21"/>
      <c r="V28" s="22"/>
      <c r="W28" s="22"/>
      <c r="X28" s="22"/>
    </row>
    <row r="29" spans="1:24" ht="41.25" customHeight="1" outlineLevel="2">
      <c r="A29" s="17">
        <v>23</v>
      </c>
      <c r="B29" s="50" t="s">
        <v>21</v>
      </c>
      <c r="C29" s="50" t="s">
        <v>13</v>
      </c>
      <c r="D29" s="50" t="s">
        <v>62</v>
      </c>
      <c r="E29" s="50" t="s">
        <v>62</v>
      </c>
      <c r="F29" s="50" t="s">
        <v>65</v>
      </c>
      <c r="G29" s="50" t="s">
        <v>63</v>
      </c>
      <c r="H29" s="50" t="s">
        <v>17</v>
      </c>
      <c r="I29" s="50" t="s">
        <v>22</v>
      </c>
      <c r="J29" s="74" t="s">
        <v>66</v>
      </c>
      <c r="K29" s="41">
        <v>100</v>
      </c>
      <c r="L29" s="41">
        <v>100</v>
      </c>
      <c r="M29" s="41">
        <v>100</v>
      </c>
      <c r="N29" s="41">
        <v>100</v>
      </c>
      <c r="O29" s="35" t="s">
        <v>60</v>
      </c>
      <c r="P29" s="52">
        <v>29.6</v>
      </c>
      <c r="Q29" s="52">
        <v>20</v>
      </c>
      <c r="R29" s="20">
        <v>25</v>
      </c>
      <c r="S29" s="20">
        <v>26</v>
      </c>
      <c r="T29" s="20">
        <v>27</v>
      </c>
      <c r="U29" s="21"/>
      <c r="V29" s="22"/>
      <c r="W29" s="22"/>
      <c r="X29" s="22"/>
    </row>
    <row r="30" spans="1:24" ht="41.25" customHeight="1" outlineLevel="2">
      <c r="A30" s="17">
        <v>24</v>
      </c>
      <c r="B30" s="50" t="s">
        <v>21</v>
      </c>
      <c r="C30" s="50" t="s">
        <v>13</v>
      </c>
      <c r="D30" s="50" t="s">
        <v>62</v>
      </c>
      <c r="E30" s="50" t="s">
        <v>62</v>
      </c>
      <c r="F30" s="50" t="s">
        <v>152</v>
      </c>
      <c r="G30" s="50" t="s">
        <v>16</v>
      </c>
      <c r="H30" s="50" t="s">
        <v>17</v>
      </c>
      <c r="I30" s="50" t="s">
        <v>22</v>
      </c>
      <c r="J30" s="98" t="s">
        <v>153</v>
      </c>
      <c r="K30" s="41">
        <v>100</v>
      </c>
      <c r="L30" s="41">
        <v>100</v>
      </c>
      <c r="M30" s="41">
        <v>100</v>
      </c>
      <c r="N30" s="41">
        <v>100</v>
      </c>
      <c r="O30" s="35" t="s">
        <v>60</v>
      </c>
      <c r="P30" s="52">
        <f>P31</f>
        <v>6.2</v>
      </c>
      <c r="Q30" s="52">
        <f t="shared" ref="Q30:T30" si="7">Q31</f>
        <v>10</v>
      </c>
      <c r="R30" s="52">
        <f t="shared" si="7"/>
        <v>11</v>
      </c>
      <c r="S30" s="52">
        <f t="shared" si="7"/>
        <v>12</v>
      </c>
      <c r="T30" s="52">
        <f t="shared" si="7"/>
        <v>15</v>
      </c>
      <c r="U30" s="21"/>
      <c r="V30" s="22"/>
      <c r="W30" s="22"/>
      <c r="X30" s="22"/>
    </row>
    <row r="31" spans="1:24" ht="41.25" customHeight="1" outlineLevel="2">
      <c r="A31" s="17">
        <v>25</v>
      </c>
      <c r="B31" s="50" t="s">
        <v>21</v>
      </c>
      <c r="C31" s="50" t="s">
        <v>13</v>
      </c>
      <c r="D31" s="50" t="s">
        <v>62</v>
      </c>
      <c r="E31" s="50" t="s">
        <v>62</v>
      </c>
      <c r="F31" s="50" t="s">
        <v>67</v>
      </c>
      <c r="G31" s="50" t="s">
        <v>63</v>
      </c>
      <c r="H31" s="50" t="s">
        <v>17</v>
      </c>
      <c r="I31" s="50" t="s">
        <v>22</v>
      </c>
      <c r="J31" s="74" t="s">
        <v>68</v>
      </c>
      <c r="K31" s="41">
        <v>100</v>
      </c>
      <c r="L31" s="41">
        <v>100</v>
      </c>
      <c r="M31" s="41">
        <v>100</v>
      </c>
      <c r="N31" s="41">
        <v>100</v>
      </c>
      <c r="O31" s="35" t="s">
        <v>60</v>
      </c>
      <c r="P31" s="52">
        <v>6.2</v>
      </c>
      <c r="Q31" s="52">
        <v>10</v>
      </c>
      <c r="R31" s="20">
        <v>11</v>
      </c>
      <c r="S31" s="20">
        <v>12</v>
      </c>
      <c r="T31" s="20">
        <v>15</v>
      </c>
      <c r="U31" s="21"/>
      <c r="V31" s="22"/>
      <c r="W31" s="22"/>
      <c r="X31" s="22"/>
    </row>
    <row r="32" spans="1:24" s="46" customFormat="1" ht="54" customHeight="1" outlineLevel="1">
      <c r="A32" s="106">
        <f t="shared" si="1"/>
        <v>26</v>
      </c>
      <c r="B32" s="28" t="s">
        <v>83</v>
      </c>
      <c r="C32" s="28" t="s">
        <v>13</v>
      </c>
      <c r="D32" s="28" t="s">
        <v>39</v>
      </c>
      <c r="E32" s="28" t="s">
        <v>16</v>
      </c>
      <c r="F32" s="28" t="s">
        <v>15</v>
      </c>
      <c r="G32" s="28" t="s">
        <v>16</v>
      </c>
      <c r="H32" s="28" t="s">
        <v>17</v>
      </c>
      <c r="I32" s="28" t="s">
        <v>15</v>
      </c>
      <c r="J32" s="39" t="s">
        <v>40</v>
      </c>
      <c r="K32" s="48">
        <v>100</v>
      </c>
      <c r="L32" s="48">
        <v>100</v>
      </c>
      <c r="M32" s="48">
        <v>100</v>
      </c>
      <c r="N32" s="48">
        <v>100</v>
      </c>
      <c r="O32" s="43" t="s">
        <v>112</v>
      </c>
      <c r="P32" s="55">
        <f t="shared" ref="P32:T33" si="8">P33</f>
        <v>1.1000000000000001</v>
      </c>
      <c r="Q32" s="55">
        <f t="shared" si="8"/>
        <v>2</v>
      </c>
      <c r="R32" s="29">
        <f t="shared" si="8"/>
        <v>2.2000000000000002</v>
      </c>
      <c r="S32" s="29">
        <f t="shared" si="8"/>
        <v>2.5</v>
      </c>
      <c r="T32" s="29">
        <f t="shared" si="8"/>
        <v>3</v>
      </c>
      <c r="U32" s="44"/>
      <c r="V32" s="45"/>
      <c r="W32" s="45"/>
      <c r="X32" s="45"/>
    </row>
    <row r="33" spans="1:28" ht="50.25" customHeight="1" outlineLevel="1">
      <c r="A33" s="17">
        <f t="shared" si="1"/>
        <v>27</v>
      </c>
      <c r="B33" s="18" t="s">
        <v>83</v>
      </c>
      <c r="C33" s="18" t="s">
        <v>13</v>
      </c>
      <c r="D33" s="18" t="s">
        <v>39</v>
      </c>
      <c r="E33" s="18" t="s">
        <v>38</v>
      </c>
      <c r="F33" s="18" t="s">
        <v>15</v>
      </c>
      <c r="G33" s="18" t="s">
        <v>19</v>
      </c>
      <c r="H33" s="18" t="s">
        <v>17</v>
      </c>
      <c r="I33" s="18" t="s">
        <v>22</v>
      </c>
      <c r="J33" s="88" t="s">
        <v>0</v>
      </c>
      <c r="K33" s="41">
        <v>100</v>
      </c>
      <c r="L33" s="41">
        <v>100</v>
      </c>
      <c r="M33" s="41">
        <v>100</v>
      </c>
      <c r="N33" s="41">
        <v>100</v>
      </c>
      <c r="O33" s="35" t="s">
        <v>112</v>
      </c>
      <c r="P33" s="52">
        <f t="shared" si="8"/>
        <v>1.1000000000000001</v>
      </c>
      <c r="Q33" s="52">
        <f t="shared" si="8"/>
        <v>2</v>
      </c>
      <c r="R33" s="20">
        <f t="shared" si="8"/>
        <v>2.2000000000000002</v>
      </c>
      <c r="S33" s="20">
        <f t="shared" si="8"/>
        <v>2.5</v>
      </c>
      <c r="T33" s="20">
        <f t="shared" si="8"/>
        <v>3</v>
      </c>
      <c r="U33" s="21"/>
      <c r="V33" s="22"/>
      <c r="W33" s="22"/>
      <c r="X33" s="22"/>
    </row>
    <row r="34" spans="1:28" ht="64.5" customHeight="1" outlineLevel="1">
      <c r="A34" s="17">
        <f t="shared" si="1"/>
        <v>28</v>
      </c>
      <c r="B34" s="18" t="s">
        <v>83</v>
      </c>
      <c r="C34" s="18" t="s">
        <v>13</v>
      </c>
      <c r="D34" s="18" t="s">
        <v>39</v>
      </c>
      <c r="E34" s="18" t="s">
        <v>38</v>
      </c>
      <c r="F34" s="18" t="s">
        <v>27</v>
      </c>
      <c r="G34" s="18" t="s">
        <v>19</v>
      </c>
      <c r="H34" s="18" t="s">
        <v>17</v>
      </c>
      <c r="I34" s="18" t="s">
        <v>22</v>
      </c>
      <c r="J34" s="89" t="s">
        <v>103</v>
      </c>
      <c r="K34" s="41">
        <v>100</v>
      </c>
      <c r="L34" s="41">
        <v>100</v>
      </c>
      <c r="M34" s="41">
        <v>100</v>
      </c>
      <c r="N34" s="41">
        <v>100</v>
      </c>
      <c r="O34" s="35" t="s">
        <v>112</v>
      </c>
      <c r="P34" s="52">
        <v>1.1000000000000001</v>
      </c>
      <c r="Q34" s="52">
        <v>2</v>
      </c>
      <c r="R34" s="20">
        <v>2.2000000000000002</v>
      </c>
      <c r="S34" s="20">
        <v>2.5</v>
      </c>
      <c r="T34" s="20">
        <v>3</v>
      </c>
      <c r="U34" s="21"/>
      <c r="V34" s="22"/>
      <c r="W34" s="22"/>
      <c r="X34" s="22"/>
    </row>
    <row r="35" spans="1:28" ht="51" outlineLevel="1">
      <c r="A35" s="106">
        <f t="shared" si="1"/>
        <v>29</v>
      </c>
      <c r="B35" s="28" t="s">
        <v>83</v>
      </c>
      <c r="C35" s="28" t="s">
        <v>13</v>
      </c>
      <c r="D35" s="28" t="s">
        <v>120</v>
      </c>
      <c r="E35" s="28" t="s">
        <v>16</v>
      </c>
      <c r="F35" s="28" t="s">
        <v>15</v>
      </c>
      <c r="G35" s="28" t="s">
        <v>16</v>
      </c>
      <c r="H35" s="28" t="s">
        <v>17</v>
      </c>
      <c r="I35" s="28" t="s">
        <v>15</v>
      </c>
      <c r="J35" s="71" t="s">
        <v>115</v>
      </c>
      <c r="K35" s="48">
        <v>100</v>
      </c>
      <c r="L35" s="48">
        <v>100</v>
      </c>
      <c r="M35" s="48">
        <v>100</v>
      </c>
      <c r="N35" s="48">
        <v>100</v>
      </c>
      <c r="O35" s="43" t="s">
        <v>112</v>
      </c>
      <c r="P35" s="55">
        <f t="shared" ref="P35:R38" si="9">P36</f>
        <v>25.2</v>
      </c>
      <c r="Q35" s="55">
        <f t="shared" si="9"/>
        <v>30</v>
      </c>
      <c r="R35" s="29">
        <f t="shared" si="9"/>
        <v>30</v>
      </c>
      <c r="S35" s="29">
        <f t="shared" ref="S35:T35" si="10">S36</f>
        <v>30</v>
      </c>
      <c r="T35" s="29">
        <f t="shared" si="10"/>
        <v>30</v>
      </c>
      <c r="U35" s="21"/>
      <c r="V35" s="22"/>
      <c r="W35" s="22"/>
      <c r="X35" s="22"/>
    </row>
    <row r="36" spans="1:28" ht="89.25" outlineLevel="1">
      <c r="A36" s="17">
        <v>30</v>
      </c>
      <c r="B36" s="18" t="s">
        <v>83</v>
      </c>
      <c r="C36" s="18" t="s">
        <v>13</v>
      </c>
      <c r="D36" s="18" t="s">
        <v>120</v>
      </c>
      <c r="E36" s="18" t="s">
        <v>37</v>
      </c>
      <c r="F36" s="18" t="s">
        <v>15</v>
      </c>
      <c r="G36" s="18" t="s">
        <v>16</v>
      </c>
      <c r="H36" s="18" t="s">
        <v>17</v>
      </c>
      <c r="I36" s="18" t="s">
        <v>121</v>
      </c>
      <c r="J36" s="90" t="s">
        <v>116</v>
      </c>
      <c r="K36" s="41">
        <v>100</v>
      </c>
      <c r="L36" s="41">
        <v>100</v>
      </c>
      <c r="M36" s="41">
        <v>100</v>
      </c>
      <c r="N36" s="41">
        <v>100</v>
      </c>
      <c r="O36" s="35" t="s">
        <v>112</v>
      </c>
      <c r="P36" s="52">
        <f t="shared" si="9"/>
        <v>25.2</v>
      </c>
      <c r="Q36" s="52">
        <f t="shared" si="9"/>
        <v>30</v>
      </c>
      <c r="R36" s="20">
        <f t="shared" si="9"/>
        <v>30</v>
      </c>
      <c r="S36" s="20">
        <f t="shared" ref="S36:T36" si="11">S37</f>
        <v>30</v>
      </c>
      <c r="T36" s="20">
        <f t="shared" si="11"/>
        <v>30</v>
      </c>
      <c r="U36" s="21"/>
      <c r="V36" s="22"/>
      <c r="W36" s="22"/>
      <c r="X36" s="22"/>
    </row>
    <row r="37" spans="1:28" ht="89.25" outlineLevel="1">
      <c r="A37" s="17">
        <v>31</v>
      </c>
      <c r="B37" s="18" t="s">
        <v>83</v>
      </c>
      <c r="C37" s="18" t="s">
        <v>13</v>
      </c>
      <c r="D37" s="18" t="s">
        <v>120</v>
      </c>
      <c r="E37" s="18" t="s">
        <v>37</v>
      </c>
      <c r="F37" s="18" t="s">
        <v>71</v>
      </c>
      <c r="G37" s="18" t="s">
        <v>16</v>
      </c>
      <c r="H37" s="18" t="s">
        <v>17</v>
      </c>
      <c r="I37" s="18" t="s">
        <v>121</v>
      </c>
      <c r="J37" s="90" t="s">
        <v>117</v>
      </c>
      <c r="K37" s="41">
        <v>100</v>
      </c>
      <c r="L37" s="41">
        <v>100</v>
      </c>
      <c r="M37" s="41">
        <v>100</v>
      </c>
      <c r="N37" s="41">
        <v>100</v>
      </c>
      <c r="O37" s="35" t="s">
        <v>112</v>
      </c>
      <c r="P37" s="52">
        <f t="shared" si="9"/>
        <v>25.2</v>
      </c>
      <c r="Q37" s="52">
        <f t="shared" si="9"/>
        <v>30</v>
      </c>
      <c r="R37" s="20">
        <f t="shared" si="9"/>
        <v>30</v>
      </c>
      <c r="S37" s="20">
        <f t="shared" ref="S37:T37" si="12">S38</f>
        <v>30</v>
      </c>
      <c r="T37" s="20">
        <f t="shared" si="12"/>
        <v>30</v>
      </c>
      <c r="U37" s="21"/>
      <c r="V37" s="22"/>
      <c r="W37" s="22"/>
      <c r="X37" s="22"/>
    </row>
    <row r="38" spans="1:28" ht="76.5" outlineLevel="1">
      <c r="A38" s="17">
        <v>32</v>
      </c>
      <c r="B38" s="18" t="s">
        <v>83</v>
      </c>
      <c r="C38" s="18" t="s">
        <v>13</v>
      </c>
      <c r="D38" s="18" t="s">
        <v>120</v>
      </c>
      <c r="E38" s="18" t="s">
        <v>37</v>
      </c>
      <c r="F38" s="18" t="s">
        <v>73</v>
      </c>
      <c r="G38" s="18" t="s">
        <v>16</v>
      </c>
      <c r="H38" s="18" t="s">
        <v>17</v>
      </c>
      <c r="I38" s="18" t="s">
        <v>121</v>
      </c>
      <c r="J38" s="90" t="s">
        <v>118</v>
      </c>
      <c r="K38" s="41">
        <v>100</v>
      </c>
      <c r="L38" s="41">
        <v>100</v>
      </c>
      <c r="M38" s="41">
        <v>100</v>
      </c>
      <c r="N38" s="41">
        <v>100</v>
      </c>
      <c r="O38" s="35" t="s">
        <v>112</v>
      </c>
      <c r="P38" s="52">
        <f t="shared" si="9"/>
        <v>25.2</v>
      </c>
      <c r="Q38" s="52">
        <f t="shared" si="9"/>
        <v>30</v>
      </c>
      <c r="R38" s="20">
        <f t="shared" si="9"/>
        <v>30</v>
      </c>
      <c r="S38" s="20">
        <f t="shared" ref="S38:T38" si="13">S39</f>
        <v>30</v>
      </c>
      <c r="T38" s="20">
        <f t="shared" si="13"/>
        <v>30</v>
      </c>
      <c r="U38" s="21"/>
      <c r="V38" s="22"/>
      <c r="W38" s="22"/>
      <c r="X38" s="22"/>
    </row>
    <row r="39" spans="1:28" ht="76.5" outlineLevel="1">
      <c r="A39" s="17">
        <f t="shared" si="1"/>
        <v>33</v>
      </c>
      <c r="B39" s="18" t="s">
        <v>83</v>
      </c>
      <c r="C39" s="18" t="s">
        <v>13</v>
      </c>
      <c r="D39" s="18" t="s">
        <v>120</v>
      </c>
      <c r="E39" s="18" t="s">
        <v>37</v>
      </c>
      <c r="F39" s="18" t="s">
        <v>73</v>
      </c>
      <c r="G39" s="18" t="s">
        <v>63</v>
      </c>
      <c r="H39" s="18" t="s">
        <v>17</v>
      </c>
      <c r="I39" s="18" t="s">
        <v>121</v>
      </c>
      <c r="J39" s="90" t="s">
        <v>119</v>
      </c>
      <c r="K39" s="41">
        <v>100</v>
      </c>
      <c r="L39" s="41">
        <v>100</v>
      </c>
      <c r="M39" s="41">
        <v>100</v>
      </c>
      <c r="N39" s="41">
        <v>100</v>
      </c>
      <c r="O39" s="35" t="s">
        <v>112</v>
      </c>
      <c r="P39" s="52">
        <v>25.2</v>
      </c>
      <c r="Q39" s="52">
        <v>30</v>
      </c>
      <c r="R39" s="20">
        <v>30</v>
      </c>
      <c r="S39" s="20">
        <v>30</v>
      </c>
      <c r="T39" s="20">
        <v>30</v>
      </c>
      <c r="U39" s="21"/>
      <c r="V39" s="22"/>
      <c r="W39" s="22"/>
      <c r="X39" s="22"/>
    </row>
    <row r="40" spans="1:28" s="46" customFormat="1" ht="53.25" customHeight="1" outlineLevel="1">
      <c r="A40" s="106">
        <f t="shared" si="1"/>
        <v>34</v>
      </c>
      <c r="B40" s="28" t="s">
        <v>83</v>
      </c>
      <c r="C40" s="28" t="s">
        <v>13</v>
      </c>
      <c r="D40" s="28" t="s">
        <v>41</v>
      </c>
      <c r="E40" s="28" t="s">
        <v>16</v>
      </c>
      <c r="F40" s="28" t="s">
        <v>15</v>
      </c>
      <c r="G40" s="28" t="s">
        <v>16</v>
      </c>
      <c r="H40" s="28" t="s">
        <v>17</v>
      </c>
      <c r="I40" s="28" t="s">
        <v>15</v>
      </c>
      <c r="J40" s="39" t="s">
        <v>42</v>
      </c>
      <c r="K40" s="48">
        <v>100</v>
      </c>
      <c r="L40" s="48">
        <v>100</v>
      </c>
      <c r="M40" s="48">
        <v>100</v>
      </c>
      <c r="N40" s="48">
        <v>100</v>
      </c>
      <c r="O40" s="43" t="s">
        <v>112</v>
      </c>
      <c r="P40" s="55">
        <f>P41</f>
        <v>248.2</v>
      </c>
      <c r="Q40" s="55">
        <f>Q41</f>
        <v>245</v>
      </c>
      <c r="R40" s="55">
        <f>R41</f>
        <v>150</v>
      </c>
      <c r="S40" s="55">
        <f>S41</f>
        <v>150.5</v>
      </c>
      <c r="T40" s="55">
        <f>T41</f>
        <v>151</v>
      </c>
      <c r="U40" s="44"/>
      <c r="V40" s="45"/>
      <c r="W40" s="45"/>
      <c r="X40" s="45"/>
    </row>
    <row r="41" spans="1:28" s="46" customFormat="1" ht="51" outlineLevel="3">
      <c r="A41" s="17">
        <f t="shared" si="1"/>
        <v>35</v>
      </c>
      <c r="B41" s="18" t="s">
        <v>83</v>
      </c>
      <c r="C41" s="23" t="s">
        <v>13</v>
      </c>
      <c r="D41" s="23" t="s">
        <v>41</v>
      </c>
      <c r="E41" s="23" t="s">
        <v>24</v>
      </c>
      <c r="F41" s="23" t="s">
        <v>16</v>
      </c>
      <c r="G41" s="23" t="s">
        <v>16</v>
      </c>
      <c r="H41" s="23" t="s">
        <v>17</v>
      </c>
      <c r="I41" s="23" t="s">
        <v>43</v>
      </c>
      <c r="J41" s="91" t="s">
        <v>44</v>
      </c>
      <c r="K41" s="41">
        <v>100</v>
      </c>
      <c r="L41" s="41">
        <v>100</v>
      </c>
      <c r="M41" s="41">
        <v>100</v>
      </c>
      <c r="N41" s="41">
        <v>100</v>
      </c>
      <c r="O41" s="35" t="s">
        <v>112</v>
      </c>
      <c r="P41" s="52">
        <f>P42</f>
        <v>248.2</v>
      </c>
      <c r="Q41" s="52">
        <f t="shared" ref="P41:T42" si="14">Q42</f>
        <v>245</v>
      </c>
      <c r="R41" s="20">
        <f t="shared" si="14"/>
        <v>150</v>
      </c>
      <c r="S41" s="20">
        <f t="shared" si="14"/>
        <v>150.5</v>
      </c>
      <c r="T41" s="20">
        <f t="shared" si="14"/>
        <v>151</v>
      </c>
      <c r="U41" s="21"/>
      <c r="V41" s="22"/>
      <c r="W41" s="22"/>
      <c r="X41" s="22"/>
      <c r="Y41" s="3"/>
      <c r="Z41" s="3"/>
      <c r="AA41" s="3"/>
      <c r="AB41" s="3"/>
    </row>
    <row r="42" spans="1:28" ht="50.25" customHeight="1" outlineLevel="3">
      <c r="A42" s="17">
        <f t="shared" si="1"/>
        <v>36</v>
      </c>
      <c r="B42" s="18" t="s">
        <v>83</v>
      </c>
      <c r="C42" s="23" t="s">
        <v>13</v>
      </c>
      <c r="D42" s="23" t="s">
        <v>41</v>
      </c>
      <c r="E42" s="23" t="s">
        <v>24</v>
      </c>
      <c r="F42" s="23" t="s">
        <v>45</v>
      </c>
      <c r="G42" s="23" t="s">
        <v>16</v>
      </c>
      <c r="H42" s="23" t="s">
        <v>17</v>
      </c>
      <c r="I42" s="23" t="s">
        <v>43</v>
      </c>
      <c r="J42" s="38" t="s">
        <v>46</v>
      </c>
      <c r="K42" s="41">
        <v>100</v>
      </c>
      <c r="L42" s="41">
        <v>100</v>
      </c>
      <c r="M42" s="41">
        <v>100</v>
      </c>
      <c r="N42" s="41">
        <v>100</v>
      </c>
      <c r="O42" s="35" t="s">
        <v>112</v>
      </c>
      <c r="P42" s="52">
        <f t="shared" si="14"/>
        <v>248.2</v>
      </c>
      <c r="Q42" s="52">
        <f t="shared" si="14"/>
        <v>245</v>
      </c>
      <c r="R42" s="20">
        <f t="shared" si="14"/>
        <v>150</v>
      </c>
      <c r="S42" s="20">
        <f t="shared" si="14"/>
        <v>150.5</v>
      </c>
      <c r="T42" s="20">
        <f t="shared" si="14"/>
        <v>151</v>
      </c>
      <c r="U42" s="21"/>
      <c r="V42" s="22"/>
      <c r="W42" s="22"/>
      <c r="X42" s="22"/>
    </row>
    <row r="43" spans="1:28" ht="54" customHeight="1" outlineLevel="3">
      <c r="A43" s="17">
        <v>37</v>
      </c>
      <c r="B43" s="18" t="s">
        <v>83</v>
      </c>
      <c r="C43" s="23" t="s">
        <v>13</v>
      </c>
      <c r="D43" s="23" t="s">
        <v>41</v>
      </c>
      <c r="E43" s="23" t="s">
        <v>24</v>
      </c>
      <c r="F43" s="23" t="s">
        <v>47</v>
      </c>
      <c r="G43" s="23" t="s">
        <v>63</v>
      </c>
      <c r="H43" s="23" t="s">
        <v>17</v>
      </c>
      <c r="I43" s="23" t="s">
        <v>43</v>
      </c>
      <c r="J43" s="75" t="s">
        <v>48</v>
      </c>
      <c r="K43" s="41">
        <v>100</v>
      </c>
      <c r="L43" s="41">
        <v>100</v>
      </c>
      <c r="M43" s="41">
        <v>100</v>
      </c>
      <c r="N43" s="41">
        <v>100</v>
      </c>
      <c r="O43" s="35" t="s">
        <v>112</v>
      </c>
      <c r="P43" s="52">
        <v>248.2</v>
      </c>
      <c r="Q43" s="52">
        <v>245</v>
      </c>
      <c r="R43" s="52">
        <v>150</v>
      </c>
      <c r="S43" s="52">
        <v>150.5</v>
      </c>
      <c r="T43" s="52">
        <v>151</v>
      </c>
      <c r="U43" s="21"/>
      <c r="V43" s="22"/>
      <c r="W43" s="22"/>
      <c r="X43" s="22"/>
    </row>
    <row r="44" spans="1:28" s="46" customFormat="1" ht="54" customHeight="1" outlineLevel="3">
      <c r="A44" s="106">
        <v>38</v>
      </c>
      <c r="B44" s="28" t="s">
        <v>83</v>
      </c>
      <c r="C44" s="81" t="s">
        <v>13</v>
      </c>
      <c r="D44" s="81" t="s">
        <v>102</v>
      </c>
      <c r="E44" s="81" t="s">
        <v>16</v>
      </c>
      <c r="F44" s="81" t="s">
        <v>15</v>
      </c>
      <c r="G44" s="81" t="s">
        <v>16</v>
      </c>
      <c r="H44" s="81" t="s">
        <v>17</v>
      </c>
      <c r="I44" s="81" t="s">
        <v>15</v>
      </c>
      <c r="J44" s="87" t="s">
        <v>146</v>
      </c>
      <c r="K44" s="48">
        <v>100</v>
      </c>
      <c r="L44" s="48">
        <v>100</v>
      </c>
      <c r="M44" s="48">
        <v>100</v>
      </c>
      <c r="N44" s="48">
        <v>100</v>
      </c>
      <c r="O44" s="43" t="s">
        <v>112</v>
      </c>
      <c r="P44" s="55">
        <f>P45</f>
        <v>1.5</v>
      </c>
      <c r="Q44" s="55">
        <f t="shared" ref="Q44:T44" si="15">Q45</f>
        <v>0</v>
      </c>
      <c r="R44" s="55">
        <f t="shared" si="15"/>
        <v>0</v>
      </c>
      <c r="S44" s="55">
        <f t="shared" si="15"/>
        <v>0</v>
      </c>
      <c r="T44" s="55">
        <f t="shared" si="15"/>
        <v>0</v>
      </c>
      <c r="U44" s="44"/>
      <c r="V44" s="45"/>
      <c r="W44" s="45"/>
      <c r="X44" s="45"/>
    </row>
    <row r="45" spans="1:28" ht="54" customHeight="1" outlineLevel="3">
      <c r="A45" s="17">
        <v>39</v>
      </c>
      <c r="B45" s="18" t="s">
        <v>83</v>
      </c>
      <c r="C45" s="23" t="s">
        <v>13</v>
      </c>
      <c r="D45" s="23" t="s">
        <v>102</v>
      </c>
      <c r="E45" s="23" t="s">
        <v>24</v>
      </c>
      <c r="F45" s="23" t="s">
        <v>15</v>
      </c>
      <c r="G45" s="23" t="s">
        <v>24</v>
      </c>
      <c r="H45" s="23" t="s">
        <v>17</v>
      </c>
      <c r="I45" s="23" t="s">
        <v>149</v>
      </c>
      <c r="J45" s="96" t="s">
        <v>147</v>
      </c>
      <c r="K45" s="41">
        <v>100</v>
      </c>
      <c r="L45" s="41">
        <v>100</v>
      </c>
      <c r="M45" s="41">
        <v>100</v>
      </c>
      <c r="N45" s="41">
        <v>100</v>
      </c>
      <c r="O45" s="35" t="s">
        <v>112</v>
      </c>
      <c r="P45" s="52">
        <f>P46</f>
        <v>1.5</v>
      </c>
      <c r="Q45" s="52">
        <f t="shared" ref="Q45:T45" si="16">Q46</f>
        <v>0</v>
      </c>
      <c r="R45" s="52">
        <f t="shared" si="16"/>
        <v>0</v>
      </c>
      <c r="S45" s="52">
        <f t="shared" si="16"/>
        <v>0</v>
      </c>
      <c r="T45" s="52">
        <f t="shared" si="16"/>
        <v>0</v>
      </c>
      <c r="U45" s="21"/>
      <c r="V45" s="22"/>
      <c r="W45" s="22"/>
      <c r="X45" s="22"/>
    </row>
    <row r="46" spans="1:28" ht="54" customHeight="1" outlineLevel="3">
      <c r="A46" s="17">
        <v>40</v>
      </c>
      <c r="B46" s="18" t="s">
        <v>83</v>
      </c>
      <c r="C46" s="23" t="s">
        <v>13</v>
      </c>
      <c r="D46" s="23" t="s">
        <v>102</v>
      </c>
      <c r="E46" s="23" t="s">
        <v>24</v>
      </c>
      <c r="F46" s="23" t="s">
        <v>27</v>
      </c>
      <c r="G46" s="23" t="s">
        <v>24</v>
      </c>
      <c r="H46" s="23" t="s">
        <v>17</v>
      </c>
      <c r="I46" s="23" t="s">
        <v>149</v>
      </c>
      <c r="J46" s="96" t="s">
        <v>148</v>
      </c>
      <c r="K46" s="41">
        <v>100</v>
      </c>
      <c r="L46" s="41">
        <v>100</v>
      </c>
      <c r="M46" s="41">
        <v>100</v>
      </c>
      <c r="N46" s="41">
        <v>100</v>
      </c>
      <c r="O46" s="35" t="s">
        <v>112</v>
      </c>
      <c r="P46" s="52">
        <v>1.5</v>
      </c>
      <c r="Q46" s="52">
        <v>0</v>
      </c>
      <c r="R46" s="52">
        <v>0</v>
      </c>
      <c r="S46" s="52">
        <v>0</v>
      </c>
      <c r="T46" s="52">
        <v>0</v>
      </c>
      <c r="U46" s="21"/>
      <c r="V46" s="22"/>
      <c r="W46" s="22"/>
      <c r="X46" s="22"/>
    </row>
    <row r="47" spans="1:28" ht="51" outlineLevel="3">
      <c r="A47" s="106">
        <f t="shared" si="1"/>
        <v>41</v>
      </c>
      <c r="B47" s="28" t="s">
        <v>83</v>
      </c>
      <c r="C47" s="81" t="s">
        <v>13</v>
      </c>
      <c r="D47" s="81" t="s">
        <v>125</v>
      </c>
      <c r="E47" s="81" t="s">
        <v>16</v>
      </c>
      <c r="F47" s="81" t="s">
        <v>15</v>
      </c>
      <c r="G47" s="81" t="s">
        <v>16</v>
      </c>
      <c r="H47" s="81" t="s">
        <v>17</v>
      </c>
      <c r="I47" s="93" t="s">
        <v>15</v>
      </c>
      <c r="J47" s="87" t="s">
        <v>122</v>
      </c>
      <c r="K47" s="48">
        <v>100</v>
      </c>
      <c r="L47" s="48">
        <v>100</v>
      </c>
      <c r="M47" s="48">
        <v>100</v>
      </c>
      <c r="N47" s="48">
        <v>100</v>
      </c>
      <c r="O47" s="43" t="s">
        <v>112</v>
      </c>
      <c r="P47" s="55">
        <f>P48+P49</f>
        <v>74.100000000000009</v>
      </c>
      <c r="Q47" s="55">
        <f t="shared" ref="Q47:T47" si="17">Q48+Q49</f>
        <v>74.100000000000009</v>
      </c>
      <c r="R47" s="55">
        <f t="shared" si="17"/>
        <v>0</v>
      </c>
      <c r="S47" s="55">
        <f t="shared" si="17"/>
        <v>0</v>
      </c>
      <c r="T47" s="55">
        <f t="shared" si="17"/>
        <v>0</v>
      </c>
      <c r="U47" s="21"/>
      <c r="V47" s="22"/>
      <c r="W47" s="22"/>
      <c r="X47" s="22"/>
    </row>
    <row r="48" spans="1:28" ht="51" outlineLevel="3">
      <c r="A48" s="17">
        <f t="shared" si="1"/>
        <v>42</v>
      </c>
      <c r="B48" s="18" t="s">
        <v>83</v>
      </c>
      <c r="C48" s="23" t="s">
        <v>13</v>
      </c>
      <c r="D48" s="23" t="s">
        <v>125</v>
      </c>
      <c r="E48" s="23" t="s">
        <v>70</v>
      </c>
      <c r="F48" s="23" t="s">
        <v>28</v>
      </c>
      <c r="G48" s="23" t="s">
        <v>63</v>
      </c>
      <c r="H48" s="23" t="s">
        <v>126</v>
      </c>
      <c r="I48" s="23" t="s">
        <v>85</v>
      </c>
      <c r="J48" s="96" t="s">
        <v>123</v>
      </c>
      <c r="K48" s="41">
        <v>100</v>
      </c>
      <c r="L48" s="41">
        <v>100</v>
      </c>
      <c r="M48" s="41">
        <v>100</v>
      </c>
      <c r="N48" s="41">
        <v>100</v>
      </c>
      <c r="O48" s="35" t="s">
        <v>112</v>
      </c>
      <c r="P48" s="52">
        <v>8.1999999999999993</v>
      </c>
      <c r="Q48" s="52">
        <v>8.1999999999999993</v>
      </c>
      <c r="R48" s="20">
        <v>0</v>
      </c>
      <c r="S48" s="20">
        <v>0</v>
      </c>
      <c r="T48" s="20">
        <v>0</v>
      </c>
      <c r="U48" s="21"/>
      <c r="V48" s="22"/>
      <c r="W48" s="22"/>
      <c r="X48" s="22"/>
    </row>
    <row r="49" spans="1:32" ht="51" outlineLevel="3">
      <c r="A49" s="17">
        <f t="shared" si="1"/>
        <v>43</v>
      </c>
      <c r="B49" s="18" t="s">
        <v>83</v>
      </c>
      <c r="C49" s="23" t="s">
        <v>13</v>
      </c>
      <c r="D49" s="23" t="s">
        <v>125</v>
      </c>
      <c r="E49" s="23" t="s">
        <v>70</v>
      </c>
      <c r="F49" s="23" t="s">
        <v>28</v>
      </c>
      <c r="G49" s="23" t="s">
        <v>63</v>
      </c>
      <c r="H49" s="23" t="s">
        <v>127</v>
      </c>
      <c r="I49" s="23" t="s">
        <v>85</v>
      </c>
      <c r="J49" s="96" t="s">
        <v>124</v>
      </c>
      <c r="K49" s="41">
        <v>100</v>
      </c>
      <c r="L49" s="41">
        <v>100</v>
      </c>
      <c r="M49" s="41">
        <v>100</v>
      </c>
      <c r="N49" s="41">
        <v>100</v>
      </c>
      <c r="O49" s="35" t="s">
        <v>112</v>
      </c>
      <c r="P49" s="52">
        <v>65.900000000000006</v>
      </c>
      <c r="Q49" s="52">
        <v>65.900000000000006</v>
      </c>
      <c r="R49" s="20">
        <v>0</v>
      </c>
      <c r="S49" s="20">
        <v>0</v>
      </c>
      <c r="T49" s="20">
        <v>0</v>
      </c>
      <c r="U49" s="21"/>
      <c r="V49" s="22"/>
      <c r="W49" s="22"/>
      <c r="X49" s="22"/>
    </row>
    <row r="50" spans="1:32" s="61" customFormat="1" ht="27" customHeight="1">
      <c r="A50" s="106">
        <v>44</v>
      </c>
      <c r="B50" s="58" t="s">
        <v>15</v>
      </c>
      <c r="C50" s="58" t="s">
        <v>14</v>
      </c>
      <c r="D50" s="58" t="s">
        <v>16</v>
      </c>
      <c r="E50" s="58" t="s">
        <v>16</v>
      </c>
      <c r="F50" s="58" t="s">
        <v>15</v>
      </c>
      <c r="G50" s="58" t="s">
        <v>16</v>
      </c>
      <c r="H50" s="58" t="s">
        <v>17</v>
      </c>
      <c r="I50" s="58" t="s">
        <v>15</v>
      </c>
      <c r="J50" s="59" t="s">
        <v>49</v>
      </c>
      <c r="K50" s="60"/>
      <c r="L50" s="60"/>
      <c r="M50" s="60"/>
      <c r="N50" s="60"/>
      <c r="O50" s="43"/>
      <c r="P50" s="55">
        <f>P51+P77</f>
        <v>8199.6</v>
      </c>
      <c r="Q50" s="55">
        <f>Q51+Q77</f>
        <v>11073.9</v>
      </c>
      <c r="R50" s="55">
        <f t="shared" ref="R50:T50" si="18">R51</f>
        <v>9823.7999999999993</v>
      </c>
      <c r="S50" s="55">
        <f t="shared" si="18"/>
        <v>5322.5</v>
      </c>
      <c r="T50" s="55">
        <f t="shared" si="18"/>
        <v>5174.8</v>
      </c>
      <c r="U50" s="55" t="e">
        <f>U51+#REF!+#REF!+#REF!</f>
        <v>#REF!</v>
      </c>
      <c r="V50" s="55" t="e">
        <f>V51+#REF!+#REF!+#REF!</f>
        <v>#REF!</v>
      </c>
      <c r="W50" s="55" t="e">
        <f>W51+#REF!+#REF!+#REF!</f>
        <v>#REF!</v>
      </c>
      <c r="X50" s="55" t="e">
        <f>X51+#REF!+#REF!+#REF!</f>
        <v>#REF!</v>
      </c>
      <c r="Y50" s="55" t="e">
        <f>Y51+#REF!+#REF!+#REF!</f>
        <v>#REF!</v>
      </c>
      <c r="Z50" s="55" t="e">
        <f>Z51+#REF!+#REF!+#REF!</f>
        <v>#REF!</v>
      </c>
      <c r="AA50" s="55" t="e">
        <f>AA51+#REF!+#REF!+#REF!</f>
        <v>#REF!</v>
      </c>
      <c r="AB50" s="55" t="e">
        <f>AB51+#REF!+#REF!+#REF!</f>
        <v>#REF!</v>
      </c>
      <c r="AC50" s="55" t="e">
        <f>AC51+#REF!+#REF!+#REF!</f>
        <v>#REF!</v>
      </c>
      <c r="AD50" s="55" t="e">
        <f>AD51+#REF!+#REF!+#REF!</f>
        <v>#REF!</v>
      </c>
      <c r="AE50" s="62"/>
    </row>
    <row r="51" spans="1:32" s="46" customFormat="1" ht="50.25" customHeight="1">
      <c r="A51" s="17">
        <v>45</v>
      </c>
      <c r="B51" s="78" t="s">
        <v>15</v>
      </c>
      <c r="C51" s="28" t="s">
        <v>14</v>
      </c>
      <c r="D51" s="28" t="s">
        <v>24</v>
      </c>
      <c r="E51" s="28" t="s">
        <v>16</v>
      </c>
      <c r="F51" s="28" t="s">
        <v>15</v>
      </c>
      <c r="G51" s="28" t="s">
        <v>16</v>
      </c>
      <c r="H51" s="28" t="s">
        <v>17</v>
      </c>
      <c r="I51" s="28" t="s">
        <v>15</v>
      </c>
      <c r="J51" s="39" t="s">
        <v>50</v>
      </c>
      <c r="K51" s="42"/>
      <c r="L51" s="42"/>
      <c r="M51" s="42"/>
      <c r="N51" s="42"/>
      <c r="O51" s="43"/>
      <c r="P51" s="55">
        <f>P52+P57+P63</f>
        <v>8433.9</v>
      </c>
      <c r="Q51" s="55">
        <f>Q52+Q57+Q63</f>
        <v>11308.199999999999</v>
      </c>
      <c r="R51" s="55">
        <f>R52+R57+R63</f>
        <v>9823.7999999999993</v>
      </c>
      <c r="S51" s="55">
        <f t="shared" ref="S51:AD51" si="19">S52+S57+S63</f>
        <v>5322.5</v>
      </c>
      <c r="T51" s="55">
        <f t="shared" si="19"/>
        <v>5174.8</v>
      </c>
      <c r="U51" s="55">
        <f t="shared" si="19"/>
        <v>0</v>
      </c>
      <c r="V51" s="55">
        <f t="shared" si="19"/>
        <v>0</v>
      </c>
      <c r="W51" s="55">
        <f t="shared" si="19"/>
        <v>0</v>
      </c>
      <c r="X51" s="55">
        <f t="shared" si="19"/>
        <v>0</v>
      </c>
      <c r="Y51" s="55">
        <f t="shared" si="19"/>
        <v>0</v>
      </c>
      <c r="Z51" s="55">
        <f t="shared" si="19"/>
        <v>0</v>
      </c>
      <c r="AA51" s="55">
        <f t="shared" si="19"/>
        <v>0</v>
      </c>
      <c r="AB51" s="55">
        <f t="shared" si="19"/>
        <v>0</v>
      </c>
      <c r="AC51" s="55" t="e">
        <f t="shared" si="19"/>
        <v>#REF!</v>
      </c>
      <c r="AD51" s="55">
        <f t="shared" si="19"/>
        <v>0</v>
      </c>
    </row>
    <row r="52" spans="1:32" s="46" customFormat="1" ht="51" customHeight="1">
      <c r="A52" s="106">
        <v>46</v>
      </c>
      <c r="B52" s="78" t="s">
        <v>83</v>
      </c>
      <c r="C52" s="28" t="s">
        <v>14</v>
      </c>
      <c r="D52" s="28" t="s">
        <v>24</v>
      </c>
      <c r="E52" s="28" t="s">
        <v>63</v>
      </c>
      <c r="F52" s="28" t="s">
        <v>15</v>
      </c>
      <c r="G52" s="28" t="s">
        <v>16</v>
      </c>
      <c r="H52" s="28" t="s">
        <v>17</v>
      </c>
      <c r="I52" s="28" t="s">
        <v>85</v>
      </c>
      <c r="J52" s="111" t="s">
        <v>154</v>
      </c>
      <c r="K52" s="111">
        <v>100</v>
      </c>
      <c r="L52" s="111">
        <v>100</v>
      </c>
      <c r="M52" s="111">
        <v>100</v>
      </c>
      <c r="N52" s="111">
        <v>100</v>
      </c>
      <c r="O52" s="43" t="s">
        <v>112</v>
      </c>
      <c r="P52" s="55">
        <f t="shared" ref="P52:AD52" si="20">P53+P55</f>
        <v>5528.2</v>
      </c>
      <c r="Q52" s="55">
        <f t="shared" si="20"/>
        <v>6930.7999999999993</v>
      </c>
      <c r="R52" s="55">
        <f>R53+R55</f>
        <v>7373.4000000000005</v>
      </c>
      <c r="S52" s="55">
        <f t="shared" si="20"/>
        <v>4375</v>
      </c>
      <c r="T52" s="55">
        <f t="shared" si="20"/>
        <v>4399.5</v>
      </c>
      <c r="U52" s="55">
        <f t="shared" si="20"/>
        <v>0</v>
      </c>
      <c r="V52" s="55">
        <f t="shared" si="20"/>
        <v>0</v>
      </c>
      <c r="W52" s="55">
        <f t="shared" si="20"/>
        <v>0</v>
      </c>
      <c r="X52" s="55">
        <f t="shared" si="20"/>
        <v>0</v>
      </c>
      <c r="Y52" s="55">
        <f t="shared" si="20"/>
        <v>0</v>
      </c>
      <c r="Z52" s="55">
        <f t="shared" si="20"/>
        <v>0</v>
      </c>
      <c r="AA52" s="55">
        <f t="shared" si="20"/>
        <v>0</v>
      </c>
      <c r="AB52" s="55">
        <f t="shared" si="20"/>
        <v>0</v>
      </c>
      <c r="AC52" s="55">
        <f t="shared" si="20"/>
        <v>0</v>
      </c>
      <c r="AD52" s="55">
        <f t="shared" si="20"/>
        <v>0</v>
      </c>
      <c r="AE52" s="47"/>
    </row>
    <row r="53" spans="1:32" ht="50.25" customHeight="1">
      <c r="A53" s="17">
        <f t="shared" si="1"/>
        <v>47</v>
      </c>
      <c r="B53" s="68" t="s">
        <v>83</v>
      </c>
      <c r="C53" s="18" t="s">
        <v>14</v>
      </c>
      <c r="D53" s="18" t="s">
        <v>24</v>
      </c>
      <c r="E53" s="18" t="s">
        <v>70</v>
      </c>
      <c r="F53" s="18" t="s">
        <v>51</v>
      </c>
      <c r="G53" s="18" t="s">
        <v>16</v>
      </c>
      <c r="H53" s="18" t="s">
        <v>17</v>
      </c>
      <c r="I53" s="18" t="s">
        <v>85</v>
      </c>
      <c r="J53" s="139" t="s">
        <v>155</v>
      </c>
      <c r="K53" s="65">
        <v>100</v>
      </c>
      <c r="L53" s="65">
        <v>100</v>
      </c>
      <c r="M53" s="65">
        <v>100</v>
      </c>
      <c r="N53" s="65">
        <v>100</v>
      </c>
      <c r="O53" s="35" t="s">
        <v>112</v>
      </c>
      <c r="P53" s="52">
        <f>P54</f>
        <v>552.4</v>
      </c>
      <c r="Q53" s="52">
        <f t="shared" ref="Q53:AD53" si="21">Q54</f>
        <v>662.9</v>
      </c>
      <c r="R53" s="52">
        <f t="shared" si="21"/>
        <v>606.79999999999995</v>
      </c>
      <c r="S53" s="52">
        <f t="shared" si="21"/>
        <v>485.4</v>
      </c>
      <c r="T53" s="52">
        <f t="shared" si="21"/>
        <v>485.4</v>
      </c>
      <c r="U53" s="52">
        <f t="shared" si="21"/>
        <v>0</v>
      </c>
      <c r="V53" s="52">
        <f t="shared" si="21"/>
        <v>0</v>
      </c>
      <c r="W53" s="52">
        <f t="shared" si="21"/>
        <v>0</v>
      </c>
      <c r="X53" s="52">
        <f t="shared" si="21"/>
        <v>0</v>
      </c>
      <c r="Y53" s="52">
        <f t="shared" si="21"/>
        <v>0</v>
      </c>
      <c r="Z53" s="52">
        <f t="shared" si="21"/>
        <v>0</v>
      </c>
      <c r="AA53" s="52">
        <f t="shared" si="21"/>
        <v>0</v>
      </c>
      <c r="AB53" s="52">
        <f t="shared" si="21"/>
        <v>0</v>
      </c>
      <c r="AC53" s="52">
        <f t="shared" si="21"/>
        <v>0</v>
      </c>
      <c r="AD53" s="52">
        <f t="shared" si="21"/>
        <v>0</v>
      </c>
    </row>
    <row r="54" spans="1:32" ht="51.75" customHeight="1">
      <c r="A54" s="17">
        <f t="shared" si="1"/>
        <v>48</v>
      </c>
      <c r="B54" s="68" t="s">
        <v>83</v>
      </c>
      <c r="C54" s="63" t="s">
        <v>14</v>
      </c>
      <c r="D54" s="63" t="s">
        <v>24</v>
      </c>
      <c r="E54" s="63" t="s">
        <v>70</v>
      </c>
      <c r="F54" s="63" t="s">
        <v>51</v>
      </c>
      <c r="G54" s="63" t="s">
        <v>63</v>
      </c>
      <c r="H54" s="63" t="s">
        <v>17</v>
      </c>
      <c r="I54" s="63" t="s">
        <v>85</v>
      </c>
      <c r="J54" s="66" t="s">
        <v>156</v>
      </c>
      <c r="K54" s="65">
        <v>100</v>
      </c>
      <c r="L54" s="65">
        <v>100</v>
      </c>
      <c r="M54" s="65">
        <v>100</v>
      </c>
      <c r="N54" s="65">
        <v>100</v>
      </c>
      <c r="O54" s="35" t="s">
        <v>112</v>
      </c>
      <c r="P54" s="52">
        <v>552.4</v>
      </c>
      <c r="Q54" s="52">
        <v>662.9</v>
      </c>
      <c r="R54" s="52">
        <v>606.79999999999995</v>
      </c>
      <c r="S54" s="52">
        <v>485.4</v>
      </c>
      <c r="T54" s="52">
        <v>485.4</v>
      </c>
      <c r="U54" s="21"/>
      <c r="V54" s="22"/>
      <c r="W54" s="22"/>
      <c r="X54" s="22"/>
      <c r="AD54" s="27"/>
      <c r="AE54" s="27"/>
      <c r="AF54" s="27"/>
    </row>
    <row r="55" spans="1:32" ht="55.5" customHeight="1">
      <c r="A55" s="17">
        <f t="shared" si="1"/>
        <v>49</v>
      </c>
      <c r="B55" s="68" t="s">
        <v>83</v>
      </c>
      <c r="C55" s="18" t="s">
        <v>14</v>
      </c>
      <c r="D55" s="18" t="s">
        <v>24</v>
      </c>
      <c r="E55" s="18" t="s">
        <v>102</v>
      </c>
      <c r="F55" s="18" t="s">
        <v>51</v>
      </c>
      <c r="G55" s="18" t="s">
        <v>16</v>
      </c>
      <c r="H55" s="18" t="s">
        <v>17</v>
      </c>
      <c r="I55" s="18" t="s">
        <v>85</v>
      </c>
      <c r="J55" s="66" t="s">
        <v>157</v>
      </c>
      <c r="K55" s="65">
        <v>100</v>
      </c>
      <c r="L55" s="65">
        <v>100</v>
      </c>
      <c r="M55" s="65">
        <v>100</v>
      </c>
      <c r="N55" s="65">
        <v>100</v>
      </c>
      <c r="O55" s="35" t="s">
        <v>112</v>
      </c>
      <c r="P55" s="52">
        <f t="shared" ref="P55:V55" si="22">P56</f>
        <v>4975.8</v>
      </c>
      <c r="Q55" s="52">
        <f t="shared" si="22"/>
        <v>6267.9</v>
      </c>
      <c r="R55" s="52">
        <f t="shared" si="22"/>
        <v>6766.6</v>
      </c>
      <c r="S55" s="52">
        <f t="shared" si="22"/>
        <v>3889.6</v>
      </c>
      <c r="T55" s="52">
        <f t="shared" si="22"/>
        <v>3914.1</v>
      </c>
      <c r="U55" s="52">
        <f t="shared" si="22"/>
        <v>0</v>
      </c>
      <c r="V55" s="52">
        <f t="shared" si="22"/>
        <v>0</v>
      </c>
      <c r="W55" s="22"/>
      <c r="X55" s="22"/>
      <c r="AD55" s="27"/>
      <c r="AE55" s="27"/>
      <c r="AF55" s="27"/>
    </row>
    <row r="56" spans="1:32" ht="51" customHeight="1">
      <c r="A56" s="17">
        <f t="shared" si="1"/>
        <v>50</v>
      </c>
      <c r="B56" s="68" t="s">
        <v>83</v>
      </c>
      <c r="C56" s="18" t="s">
        <v>14</v>
      </c>
      <c r="D56" s="18" t="s">
        <v>24</v>
      </c>
      <c r="E56" s="18" t="s">
        <v>102</v>
      </c>
      <c r="F56" s="18" t="s">
        <v>51</v>
      </c>
      <c r="G56" s="18" t="s">
        <v>63</v>
      </c>
      <c r="H56" s="18" t="s">
        <v>17</v>
      </c>
      <c r="I56" s="18" t="s">
        <v>85</v>
      </c>
      <c r="J56" s="66" t="s">
        <v>101</v>
      </c>
      <c r="K56" s="19">
        <v>100</v>
      </c>
      <c r="L56" s="19">
        <v>100</v>
      </c>
      <c r="M56" s="19">
        <v>100</v>
      </c>
      <c r="N56" s="19">
        <v>100</v>
      </c>
      <c r="O56" s="35" t="s">
        <v>112</v>
      </c>
      <c r="P56" s="52">
        <v>4975.8</v>
      </c>
      <c r="Q56" s="52">
        <v>6267.9</v>
      </c>
      <c r="R56" s="52">
        <v>6766.6</v>
      </c>
      <c r="S56" s="52">
        <v>3889.6</v>
      </c>
      <c r="T56" s="52">
        <v>3914.1</v>
      </c>
      <c r="U56" s="21"/>
      <c r="V56" s="22"/>
      <c r="W56" s="22"/>
      <c r="X56" s="22"/>
      <c r="AD56" s="27"/>
      <c r="AE56" s="27"/>
      <c r="AF56" s="27"/>
    </row>
    <row r="57" spans="1:32" s="46" customFormat="1" ht="54.75" customHeight="1">
      <c r="A57" s="106">
        <v>51</v>
      </c>
      <c r="B57" s="78" t="s">
        <v>83</v>
      </c>
      <c r="C57" s="58" t="s">
        <v>14</v>
      </c>
      <c r="D57" s="58" t="s">
        <v>24</v>
      </c>
      <c r="E57" s="58" t="s">
        <v>71</v>
      </c>
      <c r="F57" s="58" t="s">
        <v>15</v>
      </c>
      <c r="G57" s="58" t="s">
        <v>16</v>
      </c>
      <c r="H57" s="58" t="s">
        <v>17</v>
      </c>
      <c r="I57" s="58" t="s">
        <v>85</v>
      </c>
      <c r="J57" s="67" t="s">
        <v>72</v>
      </c>
      <c r="K57" s="112">
        <v>100</v>
      </c>
      <c r="L57" s="42">
        <v>100</v>
      </c>
      <c r="M57" s="42">
        <v>100</v>
      </c>
      <c r="N57" s="42">
        <v>100</v>
      </c>
      <c r="O57" s="43" t="s">
        <v>112</v>
      </c>
      <c r="P57" s="55">
        <f>P58+P61</f>
        <v>80.8</v>
      </c>
      <c r="Q57" s="55">
        <f>Q58+Q61</f>
        <v>113.3</v>
      </c>
      <c r="R57" s="55">
        <f>R58+R61</f>
        <v>134.20000000000002</v>
      </c>
      <c r="S57" s="55">
        <f>S58+S61</f>
        <v>139.5</v>
      </c>
      <c r="T57" s="55">
        <f>T58+T61</f>
        <v>2.2999999999999998</v>
      </c>
      <c r="U57" s="44"/>
      <c r="V57" s="45"/>
      <c r="W57" s="45"/>
      <c r="X57" s="45"/>
    </row>
    <row r="58" spans="1:32" s="46" customFormat="1" ht="49.5" customHeight="1">
      <c r="A58" s="106">
        <v>52</v>
      </c>
      <c r="B58" s="78" t="s">
        <v>83</v>
      </c>
      <c r="C58" s="58" t="s">
        <v>14</v>
      </c>
      <c r="D58" s="58" t="s">
        <v>24</v>
      </c>
      <c r="E58" s="58" t="s">
        <v>71</v>
      </c>
      <c r="F58" s="58" t="s">
        <v>53</v>
      </c>
      <c r="G58" s="58" t="s">
        <v>16</v>
      </c>
      <c r="H58" s="58" t="s">
        <v>17</v>
      </c>
      <c r="I58" s="58" t="s">
        <v>85</v>
      </c>
      <c r="J58" s="67" t="s">
        <v>75</v>
      </c>
      <c r="K58" s="112">
        <v>100</v>
      </c>
      <c r="L58" s="42">
        <v>100</v>
      </c>
      <c r="M58" s="42">
        <v>100</v>
      </c>
      <c r="N58" s="42">
        <v>100</v>
      </c>
      <c r="O58" s="43" t="s">
        <v>112</v>
      </c>
      <c r="P58" s="55">
        <f>P59</f>
        <v>0</v>
      </c>
      <c r="Q58" s="55">
        <f t="shared" ref="Q58:AA59" si="23">Q59</f>
        <v>0</v>
      </c>
      <c r="R58" s="55">
        <f t="shared" si="23"/>
        <v>2.2999999999999998</v>
      </c>
      <c r="S58" s="55">
        <f t="shared" si="23"/>
        <v>2.2999999999999998</v>
      </c>
      <c r="T58" s="55">
        <f t="shared" si="23"/>
        <v>2.2999999999999998</v>
      </c>
      <c r="U58" s="57">
        <f t="shared" si="23"/>
        <v>0</v>
      </c>
      <c r="V58" s="57">
        <f t="shared" si="23"/>
        <v>0</v>
      </c>
      <c r="W58" s="57">
        <f t="shared" si="23"/>
        <v>0</v>
      </c>
      <c r="X58" s="57">
        <f t="shared" si="23"/>
        <v>0</v>
      </c>
      <c r="Y58" s="57">
        <f t="shared" si="23"/>
        <v>0</v>
      </c>
      <c r="Z58" s="57">
        <f t="shared" si="23"/>
        <v>0</v>
      </c>
      <c r="AA58" s="57">
        <f t="shared" si="23"/>
        <v>0</v>
      </c>
      <c r="AB58" s="61"/>
      <c r="AC58" s="61"/>
      <c r="AD58" s="61"/>
      <c r="AE58" s="61"/>
    </row>
    <row r="59" spans="1:32" s="46" customFormat="1" ht="53.25" customHeight="1">
      <c r="A59" s="17">
        <v>53</v>
      </c>
      <c r="B59" s="68" t="s">
        <v>83</v>
      </c>
      <c r="C59" s="63" t="s">
        <v>14</v>
      </c>
      <c r="D59" s="63" t="s">
        <v>24</v>
      </c>
      <c r="E59" s="63" t="s">
        <v>71</v>
      </c>
      <c r="F59" s="63" t="s">
        <v>53</v>
      </c>
      <c r="G59" s="63" t="s">
        <v>63</v>
      </c>
      <c r="H59" s="63" t="s">
        <v>17</v>
      </c>
      <c r="I59" s="63" t="s">
        <v>85</v>
      </c>
      <c r="J59" s="64" t="s">
        <v>80</v>
      </c>
      <c r="K59" s="65">
        <v>100</v>
      </c>
      <c r="L59" s="65">
        <v>100</v>
      </c>
      <c r="M59" s="65">
        <v>100</v>
      </c>
      <c r="N59" s="65">
        <v>100</v>
      </c>
      <c r="O59" s="35" t="s">
        <v>112</v>
      </c>
      <c r="P59" s="52">
        <f>P60</f>
        <v>0</v>
      </c>
      <c r="Q59" s="52">
        <f t="shared" si="23"/>
        <v>0</v>
      </c>
      <c r="R59" s="52">
        <f t="shared" si="23"/>
        <v>2.2999999999999998</v>
      </c>
      <c r="S59" s="52">
        <f t="shared" si="23"/>
        <v>2.2999999999999998</v>
      </c>
      <c r="T59" s="52">
        <f t="shared" si="23"/>
        <v>2.2999999999999998</v>
      </c>
      <c r="U59" s="44"/>
      <c r="V59" s="45"/>
      <c r="W59" s="45"/>
      <c r="X59" s="45"/>
    </row>
    <row r="60" spans="1:32" s="46" customFormat="1" ht="63.75" customHeight="1">
      <c r="A60" s="17">
        <v>54</v>
      </c>
      <c r="B60" s="68" t="s">
        <v>83</v>
      </c>
      <c r="C60" s="63" t="s">
        <v>14</v>
      </c>
      <c r="D60" s="63" t="s">
        <v>24</v>
      </c>
      <c r="E60" s="63" t="s">
        <v>71</v>
      </c>
      <c r="F60" s="63" t="s">
        <v>53</v>
      </c>
      <c r="G60" s="63" t="s">
        <v>63</v>
      </c>
      <c r="H60" s="63" t="s">
        <v>54</v>
      </c>
      <c r="I60" s="63" t="s">
        <v>85</v>
      </c>
      <c r="J60" s="64" t="s">
        <v>158</v>
      </c>
      <c r="K60" s="65">
        <v>100</v>
      </c>
      <c r="L60" s="65">
        <v>100</v>
      </c>
      <c r="M60" s="65">
        <v>100</v>
      </c>
      <c r="N60" s="65">
        <v>100</v>
      </c>
      <c r="O60" s="35" t="s">
        <v>112</v>
      </c>
      <c r="P60" s="52">
        <v>0</v>
      </c>
      <c r="Q60" s="52">
        <v>0</v>
      </c>
      <c r="R60" s="52">
        <v>2.2999999999999998</v>
      </c>
      <c r="S60" s="52">
        <v>2.2999999999999998</v>
      </c>
      <c r="T60" s="52">
        <v>2.2999999999999998</v>
      </c>
      <c r="U60" s="44"/>
      <c r="V60" s="45"/>
      <c r="W60" s="45"/>
      <c r="X60" s="45"/>
    </row>
    <row r="61" spans="1:32" s="46" customFormat="1" ht="59.25" customHeight="1">
      <c r="A61" s="106">
        <v>55</v>
      </c>
      <c r="B61" s="78" t="s">
        <v>83</v>
      </c>
      <c r="C61" s="58" t="s">
        <v>14</v>
      </c>
      <c r="D61" s="58" t="s">
        <v>24</v>
      </c>
      <c r="E61" s="58" t="s">
        <v>73</v>
      </c>
      <c r="F61" s="58" t="s">
        <v>74</v>
      </c>
      <c r="G61" s="58" t="s">
        <v>16</v>
      </c>
      <c r="H61" s="58" t="s">
        <v>17</v>
      </c>
      <c r="I61" s="58" t="s">
        <v>85</v>
      </c>
      <c r="J61" s="59" t="s">
        <v>109</v>
      </c>
      <c r="K61" s="111">
        <v>100</v>
      </c>
      <c r="L61" s="111">
        <v>100</v>
      </c>
      <c r="M61" s="111">
        <v>100</v>
      </c>
      <c r="N61" s="111">
        <v>100</v>
      </c>
      <c r="O61" s="43" t="s">
        <v>112</v>
      </c>
      <c r="P61" s="55">
        <f>P62</f>
        <v>80.8</v>
      </c>
      <c r="Q61" s="55">
        <f>Q62</f>
        <v>113.3</v>
      </c>
      <c r="R61" s="55">
        <f>R62</f>
        <v>131.9</v>
      </c>
      <c r="S61" s="55">
        <f>S62</f>
        <v>137.19999999999999</v>
      </c>
      <c r="T61" s="55">
        <f>T62</f>
        <v>0</v>
      </c>
      <c r="U61" s="44"/>
      <c r="V61" s="45"/>
      <c r="W61" s="45"/>
      <c r="X61" s="45"/>
    </row>
    <row r="62" spans="1:32" s="26" customFormat="1" ht="51" customHeight="1">
      <c r="A62" s="17">
        <f t="shared" si="1"/>
        <v>56</v>
      </c>
      <c r="B62" s="68" t="s">
        <v>83</v>
      </c>
      <c r="C62" s="63" t="s">
        <v>14</v>
      </c>
      <c r="D62" s="63" t="s">
        <v>24</v>
      </c>
      <c r="E62" s="63" t="s">
        <v>73</v>
      </c>
      <c r="F62" s="63" t="s">
        <v>74</v>
      </c>
      <c r="G62" s="63" t="s">
        <v>63</v>
      </c>
      <c r="H62" s="63" t="s">
        <v>17</v>
      </c>
      <c r="I62" s="63" t="s">
        <v>85</v>
      </c>
      <c r="J62" s="64" t="s">
        <v>110</v>
      </c>
      <c r="K62" s="65">
        <v>100</v>
      </c>
      <c r="L62" s="65">
        <v>100</v>
      </c>
      <c r="M62" s="65">
        <v>100</v>
      </c>
      <c r="N62" s="65">
        <v>100</v>
      </c>
      <c r="O62" s="35" t="s">
        <v>112</v>
      </c>
      <c r="P62" s="52">
        <v>80.8</v>
      </c>
      <c r="Q62" s="52">
        <v>113.3</v>
      </c>
      <c r="R62" s="52">
        <v>131.9</v>
      </c>
      <c r="S62" s="52">
        <v>137.19999999999999</v>
      </c>
      <c r="T62" s="52">
        <v>0</v>
      </c>
      <c r="U62" s="24"/>
      <c r="V62" s="25"/>
      <c r="W62" s="25"/>
      <c r="X62" s="25"/>
    </row>
    <row r="63" spans="1:32" s="46" customFormat="1" ht="51" customHeight="1">
      <c r="A63" s="106">
        <f t="shared" si="1"/>
        <v>57</v>
      </c>
      <c r="B63" s="78" t="s">
        <v>83</v>
      </c>
      <c r="C63" s="58" t="s">
        <v>14</v>
      </c>
      <c r="D63" s="58" t="s">
        <v>24</v>
      </c>
      <c r="E63" s="58" t="s">
        <v>76</v>
      </c>
      <c r="F63" s="58" t="s">
        <v>15</v>
      </c>
      <c r="G63" s="58" t="s">
        <v>16</v>
      </c>
      <c r="H63" s="58" t="s">
        <v>17</v>
      </c>
      <c r="I63" s="58" t="s">
        <v>85</v>
      </c>
      <c r="J63" s="59" t="s">
        <v>55</v>
      </c>
      <c r="K63" s="111">
        <v>100</v>
      </c>
      <c r="L63" s="111">
        <v>100</v>
      </c>
      <c r="M63" s="111">
        <v>100</v>
      </c>
      <c r="N63" s="111">
        <v>100</v>
      </c>
      <c r="O63" s="43" t="s">
        <v>112</v>
      </c>
      <c r="P63" s="55">
        <f t="shared" ref="P63:Z63" si="24">P64+P67</f>
        <v>2824.8999999999996</v>
      </c>
      <c r="Q63" s="55">
        <f>Q64+Q67</f>
        <v>4264.0999999999995</v>
      </c>
      <c r="R63" s="55">
        <f t="shared" si="24"/>
        <v>2316.1999999999998</v>
      </c>
      <c r="S63" s="55">
        <f t="shared" si="24"/>
        <v>808</v>
      </c>
      <c r="T63" s="55">
        <f t="shared" si="24"/>
        <v>773</v>
      </c>
      <c r="U63" s="55">
        <f t="shared" si="24"/>
        <v>0</v>
      </c>
      <c r="V63" s="55">
        <f t="shared" si="24"/>
        <v>0</v>
      </c>
      <c r="W63" s="55">
        <f t="shared" si="24"/>
        <v>0</v>
      </c>
      <c r="X63" s="55">
        <f t="shared" si="24"/>
        <v>0</v>
      </c>
      <c r="Y63" s="55">
        <f t="shared" si="24"/>
        <v>0</v>
      </c>
      <c r="Z63" s="55">
        <f t="shared" si="24"/>
        <v>0</v>
      </c>
      <c r="AA63" s="55">
        <f>AA64</f>
        <v>0</v>
      </c>
      <c r="AB63" s="55">
        <f>AB64</f>
        <v>0</v>
      </c>
      <c r="AC63" s="29" t="e">
        <f>#REF!+#REF!+#REF!+#REF!+#REF!+#REF!+#REF!+#REF!+#REF!+#REF!+#REF!+#REF!+#REF!+#REF!+#REF!+#REF!+#REF!</f>
        <v>#REF!</v>
      </c>
    </row>
    <row r="64" spans="1:32" ht="68.25" customHeight="1">
      <c r="A64" s="17">
        <v>58</v>
      </c>
      <c r="B64" s="68" t="s">
        <v>83</v>
      </c>
      <c r="C64" s="63" t="s">
        <v>14</v>
      </c>
      <c r="D64" s="63" t="s">
        <v>24</v>
      </c>
      <c r="E64" s="63" t="s">
        <v>76</v>
      </c>
      <c r="F64" s="63" t="s">
        <v>56</v>
      </c>
      <c r="G64" s="63" t="s">
        <v>16</v>
      </c>
      <c r="H64" s="63" t="s">
        <v>17</v>
      </c>
      <c r="I64" s="63" t="s">
        <v>85</v>
      </c>
      <c r="J64" s="76" t="s">
        <v>99</v>
      </c>
      <c r="K64" s="65">
        <v>100</v>
      </c>
      <c r="L64" s="65">
        <v>100</v>
      </c>
      <c r="M64" s="65">
        <v>100</v>
      </c>
      <c r="N64" s="65">
        <v>100</v>
      </c>
      <c r="O64" s="35" t="s">
        <v>112</v>
      </c>
      <c r="P64" s="52">
        <f t="shared" ref="P64:X65" si="25">P65</f>
        <v>441.2</v>
      </c>
      <c r="Q64" s="52">
        <f t="shared" si="25"/>
        <v>824.4</v>
      </c>
      <c r="R64" s="52">
        <f t="shared" si="25"/>
        <v>724.2</v>
      </c>
      <c r="S64" s="52">
        <f t="shared" si="25"/>
        <v>0</v>
      </c>
      <c r="T64" s="52">
        <f t="shared" si="25"/>
        <v>0</v>
      </c>
      <c r="U64" s="52">
        <f t="shared" si="25"/>
        <v>0</v>
      </c>
      <c r="V64" s="52">
        <f t="shared" si="25"/>
        <v>0</v>
      </c>
      <c r="W64" s="52">
        <f t="shared" si="25"/>
        <v>0</v>
      </c>
      <c r="X64" s="52">
        <f t="shared" si="25"/>
        <v>0</v>
      </c>
      <c r="Y64" s="99"/>
      <c r="Z64" s="99"/>
      <c r="AA64" s="99"/>
      <c r="AB64" s="99"/>
      <c r="AC64" s="99"/>
      <c r="AD64" s="100"/>
      <c r="AE64" s="100"/>
    </row>
    <row r="65" spans="1:31" ht="88.5" customHeight="1">
      <c r="A65" s="17">
        <v>59</v>
      </c>
      <c r="B65" s="68" t="s">
        <v>83</v>
      </c>
      <c r="C65" s="63" t="s">
        <v>14</v>
      </c>
      <c r="D65" s="63" t="s">
        <v>24</v>
      </c>
      <c r="E65" s="63" t="s">
        <v>76</v>
      </c>
      <c r="F65" s="63" t="s">
        <v>56</v>
      </c>
      <c r="G65" s="63" t="s">
        <v>63</v>
      </c>
      <c r="H65" s="63" t="s">
        <v>17</v>
      </c>
      <c r="I65" s="63" t="s">
        <v>85</v>
      </c>
      <c r="J65" s="76" t="s">
        <v>81</v>
      </c>
      <c r="K65" s="66">
        <v>100</v>
      </c>
      <c r="L65" s="66">
        <v>100</v>
      </c>
      <c r="M65" s="66">
        <v>100</v>
      </c>
      <c r="N65" s="66">
        <v>100</v>
      </c>
      <c r="O65" s="35" t="s">
        <v>112</v>
      </c>
      <c r="P65" s="52">
        <f>P66</f>
        <v>441.2</v>
      </c>
      <c r="Q65" s="52">
        <f>Q66</f>
        <v>824.4</v>
      </c>
      <c r="R65" s="52">
        <f t="shared" si="25"/>
        <v>724.2</v>
      </c>
      <c r="S65" s="52">
        <f t="shared" si="25"/>
        <v>0</v>
      </c>
      <c r="T65" s="52">
        <f t="shared" si="25"/>
        <v>0</v>
      </c>
      <c r="U65" s="52">
        <f t="shared" si="25"/>
        <v>0</v>
      </c>
      <c r="V65" s="52">
        <f t="shared" si="25"/>
        <v>0</v>
      </c>
      <c r="W65" s="52">
        <f t="shared" si="25"/>
        <v>0</v>
      </c>
      <c r="X65" s="52">
        <f t="shared" si="25"/>
        <v>0</v>
      </c>
      <c r="Y65" s="52" t="e">
        <f>Y66+#REF!</f>
        <v>#REF!</v>
      </c>
      <c r="Z65" s="52" t="e">
        <f>Z66+#REF!</f>
        <v>#REF!</v>
      </c>
      <c r="AA65" s="52" t="e">
        <f>AA66+#REF!</f>
        <v>#REF!</v>
      </c>
      <c r="AB65" s="52" t="e">
        <f>AB66+#REF!</f>
        <v>#REF!</v>
      </c>
      <c r="AC65" s="30"/>
    </row>
    <row r="66" spans="1:31" ht="181.5" customHeight="1">
      <c r="A66" s="17">
        <v>60</v>
      </c>
      <c r="B66" s="68" t="s">
        <v>83</v>
      </c>
      <c r="C66" s="63" t="s">
        <v>14</v>
      </c>
      <c r="D66" s="63" t="s">
        <v>24</v>
      </c>
      <c r="E66" s="63" t="s">
        <v>76</v>
      </c>
      <c r="F66" s="63" t="s">
        <v>56</v>
      </c>
      <c r="G66" s="63" t="s">
        <v>63</v>
      </c>
      <c r="H66" s="63" t="s">
        <v>108</v>
      </c>
      <c r="I66" s="63" t="s">
        <v>85</v>
      </c>
      <c r="J66" s="77" t="s">
        <v>159</v>
      </c>
      <c r="K66" s="66">
        <v>100</v>
      </c>
      <c r="L66" s="66">
        <v>100</v>
      </c>
      <c r="M66" s="66">
        <v>100</v>
      </c>
      <c r="N66" s="66">
        <v>100</v>
      </c>
      <c r="O66" s="35" t="s">
        <v>112</v>
      </c>
      <c r="P66" s="52">
        <v>441.2</v>
      </c>
      <c r="Q66" s="52">
        <v>824.4</v>
      </c>
      <c r="R66" s="52">
        <v>724.2</v>
      </c>
      <c r="S66" s="52">
        <v>0</v>
      </c>
      <c r="T66" s="52">
        <v>0</v>
      </c>
      <c r="U66" s="30"/>
      <c r="V66" s="30"/>
      <c r="W66" s="30"/>
      <c r="X66" s="30"/>
      <c r="Y66" s="30"/>
      <c r="Z66" s="30"/>
      <c r="AA66" s="30"/>
      <c r="AB66" s="30"/>
      <c r="AC66" s="30"/>
    </row>
    <row r="67" spans="1:31" s="46" customFormat="1" ht="51.75" customHeight="1">
      <c r="A67" s="106">
        <f t="shared" si="1"/>
        <v>61</v>
      </c>
      <c r="B67" s="78" t="s">
        <v>83</v>
      </c>
      <c r="C67" s="58" t="s">
        <v>14</v>
      </c>
      <c r="D67" s="58" t="s">
        <v>24</v>
      </c>
      <c r="E67" s="58" t="s">
        <v>77</v>
      </c>
      <c r="F67" s="58" t="s">
        <v>52</v>
      </c>
      <c r="G67" s="58" t="s">
        <v>16</v>
      </c>
      <c r="H67" s="58" t="s">
        <v>17</v>
      </c>
      <c r="I67" s="58" t="s">
        <v>85</v>
      </c>
      <c r="J67" s="59" t="s">
        <v>57</v>
      </c>
      <c r="K67" s="67">
        <v>100</v>
      </c>
      <c r="L67" s="67">
        <v>100</v>
      </c>
      <c r="M67" s="67">
        <v>100</v>
      </c>
      <c r="N67" s="67">
        <v>100</v>
      </c>
      <c r="O67" s="43" t="s">
        <v>112</v>
      </c>
      <c r="P67" s="55">
        <f>P68</f>
        <v>2383.6999999999998</v>
      </c>
      <c r="Q67" s="55">
        <f>Q68</f>
        <v>3439.7</v>
      </c>
      <c r="R67" s="55">
        <f t="shared" ref="R67:T67" si="26">R68</f>
        <v>1592</v>
      </c>
      <c r="S67" s="55">
        <f t="shared" si="26"/>
        <v>808</v>
      </c>
      <c r="T67" s="55">
        <f t="shared" si="26"/>
        <v>773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47"/>
      <c r="AE67" s="47"/>
    </row>
    <row r="68" spans="1:31" ht="51" customHeight="1">
      <c r="A68" s="17">
        <f t="shared" si="1"/>
        <v>62</v>
      </c>
      <c r="B68" s="68" t="s">
        <v>83</v>
      </c>
      <c r="C68" s="63" t="s">
        <v>14</v>
      </c>
      <c r="D68" s="63" t="s">
        <v>24</v>
      </c>
      <c r="E68" s="63" t="s">
        <v>77</v>
      </c>
      <c r="F68" s="63" t="s">
        <v>52</v>
      </c>
      <c r="G68" s="63" t="s">
        <v>63</v>
      </c>
      <c r="H68" s="63" t="s">
        <v>17</v>
      </c>
      <c r="I68" s="63" t="s">
        <v>85</v>
      </c>
      <c r="J68" s="76" t="s">
        <v>82</v>
      </c>
      <c r="K68" s="66">
        <v>100</v>
      </c>
      <c r="L68" s="66">
        <v>100</v>
      </c>
      <c r="M68" s="66">
        <v>100</v>
      </c>
      <c r="N68" s="66">
        <v>100</v>
      </c>
      <c r="O68" s="35" t="s">
        <v>112</v>
      </c>
      <c r="P68" s="52">
        <f>SUM(P69:P76)</f>
        <v>2383.6999999999998</v>
      </c>
      <c r="Q68" s="52">
        <f>SUM(Q69:Q76)</f>
        <v>3439.7</v>
      </c>
      <c r="R68" s="52">
        <f>SUM(R69:R75)</f>
        <v>1592</v>
      </c>
      <c r="S68" s="52">
        <f>SUM(S69:S75)</f>
        <v>808</v>
      </c>
      <c r="T68" s="52">
        <v>773</v>
      </c>
      <c r="U68" s="52">
        <f t="shared" ref="U68:AD68" si="27">SUM(U69:U70)</f>
        <v>0</v>
      </c>
      <c r="V68" s="52">
        <f t="shared" si="27"/>
        <v>0</v>
      </c>
      <c r="W68" s="52">
        <f t="shared" si="27"/>
        <v>0</v>
      </c>
      <c r="X68" s="52">
        <f t="shared" si="27"/>
        <v>0</v>
      </c>
      <c r="Y68" s="52">
        <f t="shared" si="27"/>
        <v>0</v>
      </c>
      <c r="Z68" s="52">
        <f t="shared" si="27"/>
        <v>0</v>
      </c>
      <c r="AA68" s="52">
        <f t="shared" si="27"/>
        <v>0</v>
      </c>
      <c r="AB68" s="52">
        <f t="shared" si="27"/>
        <v>0</v>
      </c>
      <c r="AC68" s="52">
        <f t="shared" si="27"/>
        <v>0</v>
      </c>
      <c r="AD68" s="52">
        <f t="shared" si="27"/>
        <v>0</v>
      </c>
      <c r="AE68" s="27"/>
    </row>
    <row r="69" spans="1:31" ht="52.5" customHeight="1">
      <c r="A69" s="17">
        <f t="shared" si="1"/>
        <v>63</v>
      </c>
      <c r="B69" s="68" t="s">
        <v>83</v>
      </c>
      <c r="C69" s="63" t="s">
        <v>14</v>
      </c>
      <c r="D69" s="63" t="s">
        <v>24</v>
      </c>
      <c r="E69" s="63" t="s">
        <v>77</v>
      </c>
      <c r="F69" s="63" t="s">
        <v>52</v>
      </c>
      <c r="G69" s="63" t="s">
        <v>63</v>
      </c>
      <c r="H69" s="63" t="s">
        <v>78</v>
      </c>
      <c r="I69" s="63" t="s">
        <v>85</v>
      </c>
      <c r="J69" s="90" t="s">
        <v>160</v>
      </c>
      <c r="K69" s="66">
        <v>100</v>
      </c>
      <c r="L69" s="66">
        <v>100</v>
      </c>
      <c r="M69" s="66">
        <v>100</v>
      </c>
      <c r="N69" s="66">
        <v>100</v>
      </c>
      <c r="O69" s="35" t="s">
        <v>112</v>
      </c>
      <c r="P69" s="52">
        <v>856.2</v>
      </c>
      <c r="Q69" s="52">
        <v>1894.1</v>
      </c>
      <c r="R69" s="52">
        <v>1592</v>
      </c>
      <c r="S69" s="52">
        <v>808</v>
      </c>
      <c r="T69" s="52">
        <v>772.9</v>
      </c>
      <c r="U69" s="30"/>
      <c r="V69" s="30"/>
      <c r="W69" s="30"/>
      <c r="X69" s="30"/>
      <c r="Y69" s="30"/>
      <c r="Z69" s="30"/>
      <c r="AA69" s="30"/>
      <c r="AB69" s="30"/>
      <c r="AC69" s="30"/>
      <c r="AD69" s="27"/>
      <c r="AE69" s="27"/>
    </row>
    <row r="70" spans="1:31" ht="89.25">
      <c r="A70" s="17">
        <f t="shared" si="1"/>
        <v>64</v>
      </c>
      <c r="B70" s="68" t="s">
        <v>83</v>
      </c>
      <c r="C70" s="63" t="s">
        <v>14</v>
      </c>
      <c r="D70" s="63" t="s">
        <v>24</v>
      </c>
      <c r="E70" s="63" t="s">
        <v>77</v>
      </c>
      <c r="F70" s="63" t="s">
        <v>52</v>
      </c>
      <c r="G70" s="63" t="s">
        <v>63</v>
      </c>
      <c r="H70" s="63" t="s">
        <v>100</v>
      </c>
      <c r="I70" s="63" t="s">
        <v>85</v>
      </c>
      <c r="J70" s="90" t="s">
        <v>111</v>
      </c>
      <c r="K70" s="66">
        <v>100</v>
      </c>
      <c r="L70" s="66">
        <v>100</v>
      </c>
      <c r="M70" s="66">
        <v>100</v>
      </c>
      <c r="N70" s="66">
        <v>100</v>
      </c>
      <c r="O70" s="35" t="s">
        <v>112</v>
      </c>
      <c r="P70" s="52">
        <v>361</v>
      </c>
      <c r="Q70" s="52">
        <v>361</v>
      </c>
      <c r="R70" s="52">
        <v>0</v>
      </c>
      <c r="S70" s="52">
        <v>0</v>
      </c>
      <c r="T70" s="52">
        <v>0</v>
      </c>
      <c r="U70" s="30"/>
      <c r="V70" s="30"/>
      <c r="W70" s="30"/>
      <c r="X70" s="30"/>
      <c r="Y70" s="30"/>
      <c r="Z70" s="30"/>
      <c r="AA70" s="30"/>
      <c r="AB70" s="30"/>
      <c r="AC70" s="30"/>
      <c r="AD70" s="27"/>
      <c r="AE70" s="27"/>
    </row>
    <row r="71" spans="1:31" ht="76.5">
      <c r="A71" s="17">
        <v>65</v>
      </c>
      <c r="B71" s="68" t="s">
        <v>83</v>
      </c>
      <c r="C71" s="63" t="s">
        <v>14</v>
      </c>
      <c r="D71" s="63" t="s">
        <v>24</v>
      </c>
      <c r="E71" s="63" t="s">
        <v>77</v>
      </c>
      <c r="F71" s="63" t="s">
        <v>52</v>
      </c>
      <c r="G71" s="63" t="s">
        <v>63</v>
      </c>
      <c r="H71" s="63" t="s">
        <v>129</v>
      </c>
      <c r="I71" s="63" t="s">
        <v>85</v>
      </c>
      <c r="J71" s="90" t="s">
        <v>161</v>
      </c>
      <c r="K71" s="66">
        <v>100</v>
      </c>
      <c r="L71" s="66">
        <v>100</v>
      </c>
      <c r="M71" s="66">
        <v>100</v>
      </c>
      <c r="N71" s="66">
        <v>100</v>
      </c>
      <c r="O71" s="35" t="s">
        <v>112</v>
      </c>
      <c r="P71" s="52">
        <v>95</v>
      </c>
      <c r="Q71" s="52">
        <v>95</v>
      </c>
      <c r="R71" s="52">
        <v>0</v>
      </c>
      <c r="S71" s="52">
        <v>0</v>
      </c>
      <c r="T71" s="52">
        <v>0</v>
      </c>
      <c r="U71" s="30"/>
      <c r="V71" s="30"/>
      <c r="W71" s="30"/>
      <c r="X71" s="30"/>
      <c r="Y71" s="30"/>
      <c r="Z71" s="30"/>
      <c r="AA71" s="30"/>
      <c r="AB71" s="30"/>
      <c r="AC71" s="30"/>
      <c r="AD71" s="27"/>
      <c r="AE71" s="27"/>
    </row>
    <row r="72" spans="1:31" ht="63.75">
      <c r="A72" s="17">
        <v>66</v>
      </c>
      <c r="B72" s="68" t="s">
        <v>83</v>
      </c>
      <c r="C72" s="63" t="s">
        <v>14</v>
      </c>
      <c r="D72" s="63" t="s">
        <v>24</v>
      </c>
      <c r="E72" s="63" t="s">
        <v>77</v>
      </c>
      <c r="F72" s="63" t="s">
        <v>52</v>
      </c>
      <c r="G72" s="63" t="s">
        <v>63</v>
      </c>
      <c r="H72" s="63" t="s">
        <v>130</v>
      </c>
      <c r="I72" s="63" t="s">
        <v>85</v>
      </c>
      <c r="J72" s="90" t="s">
        <v>162</v>
      </c>
      <c r="K72" s="66">
        <v>100</v>
      </c>
      <c r="L72" s="66">
        <v>100</v>
      </c>
      <c r="M72" s="66">
        <v>100</v>
      </c>
      <c r="N72" s="66">
        <v>100</v>
      </c>
      <c r="O72" s="35" t="s">
        <v>112</v>
      </c>
      <c r="P72" s="52">
        <v>36.299999999999997</v>
      </c>
      <c r="Q72" s="52">
        <v>54.4</v>
      </c>
      <c r="R72" s="52">
        <v>0</v>
      </c>
      <c r="S72" s="52">
        <v>0</v>
      </c>
      <c r="T72" s="52">
        <v>0</v>
      </c>
      <c r="U72" s="30"/>
      <c r="V72" s="30"/>
      <c r="W72" s="30"/>
      <c r="X72" s="30"/>
      <c r="Y72" s="30"/>
      <c r="Z72" s="30"/>
      <c r="AA72" s="30"/>
      <c r="AB72" s="30"/>
      <c r="AC72" s="30"/>
      <c r="AD72" s="27"/>
      <c r="AE72" s="27"/>
    </row>
    <row r="73" spans="1:31" ht="51">
      <c r="A73" s="17">
        <v>67</v>
      </c>
      <c r="B73" s="68" t="s">
        <v>83</v>
      </c>
      <c r="C73" s="63" t="s">
        <v>14</v>
      </c>
      <c r="D73" s="63" t="s">
        <v>24</v>
      </c>
      <c r="E73" s="63" t="s">
        <v>77</v>
      </c>
      <c r="F73" s="63" t="s">
        <v>52</v>
      </c>
      <c r="G73" s="63" t="s">
        <v>63</v>
      </c>
      <c r="H73" s="63" t="s">
        <v>58</v>
      </c>
      <c r="I73" s="63" t="s">
        <v>85</v>
      </c>
      <c r="J73" s="90" t="s">
        <v>163</v>
      </c>
      <c r="K73" s="66">
        <v>100</v>
      </c>
      <c r="L73" s="66">
        <v>100</v>
      </c>
      <c r="M73" s="66">
        <v>100</v>
      </c>
      <c r="N73" s="66">
        <v>100</v>
      </c>
      <c r="O73" s="35" t="s">
        <v>112</v>
      </c>
      <c r="P73" s="52">
        <v>72.2</v>
      </c>
      <c r="Q73" s="52">
        <v>72.2</v>
      </c>
      <c r="R73" s="52">
        <v>0</v>
      </c>
      <c r="S73" s="52">
        <v>0</v>
      </c>
      <c r="T73" s="52">
        <v>0</v>
      </c>
      <c r="U73" s="30"/>
      <c r="V73" s="30"/>
      <c r="W73" s="30"/>
      <c r="X73" s="30"/>
      <c r="Y73" s="30"/>
      <c r="Z73" s="30"/>
      <c r="AA73" s="30"/>
      <c r="AB73" s="30"/>
      <c r="AC73" s="30"/>
      <c r="AD73" s="27"/>
      <c r="AE73" s="27"/>
    </row>
    <row r="74" spans="1:31" ht="56.25" customHeight="1">
      <c r="A74" s="17">
        <v>68</v>
      </c>
      <c r="B74" s="68" t="s">
        <v>83</v>
      </c>
      <c r="C74" s="63" t="s">
        <v>14</v>
      </c>
      <c r="D74" s="63" t="s">
        <v>24</v>
      </c>
      <c r="E74" s="63" t="s">
        <v>77</v>
      </c>
      <c r="F74" s="63" t="s">
        <v>52</v>
      </c>
      <c r="G74" s="63" t="s">
        <v>63</v>
      </c>
      <c r="H74" s="63" t="s">
        <v>105</v>
      </c>
      <c r="I74" s="63" t="s">
        <v>85</v>
      </c>
      <c r="J74" s="92" t="s">
        <v>164</v>
      </c>
      <c r="K74" s="66">
        <v>100</v>
      </c>
      <c r="L74" s="66">
        <v>100</v>
      </c>
      <c r="M74" s="66">
        <v>100</v>
      </c>
      <c r="N74" s="66">
        <v>100</v>
      </c>
      <c r="O74" s="35" t="s">
        <v>112</v>
      </c>
      <c r="P74" s="52">
        <v>700</v>
      </c>
      <c r="Q74" s="52">
        <v>700</v>
      </c>
      <c r="R74" s="52">
        <v>0</v>
      </c>
      <c r="S74" s="52">
        <v>0</v>
      </c>
      <c r="T74" s="52">
        <v>0</v>
      </c>
      <c r="U74" s="30"/>
      <c r="V74" s="30"/>
      <c r="W74" s="30"/>
      <c r="X74" s="30"/>
      <c r="Y74" s="30"/>
      <c r="Z74" s="30"/>
      <c r="AA74" s="30"/>
      <c r="AB74" s="30"/>
      <c r="AC74" s="30"/>
      <c r="AD74" s="27"/>
      <c r="AE74" s="27"/>
    </row>
    <row r="75" spans="1:31" ht="51">
      <c r="A75" s="17">
        <f t="shared" ref="A75:A79" si="28">A74+1</f>
        <v>69</v>
      </c>
      <c r="B75" s="68" t="s">
        <v>83</v>
      </c>
      <c r="C75" s="63" t="s">
        <v>14</v>
      </c>
      <c r="D75" s="63" t="s">
        <v>24</v>
      </c>
      <c r="E75" s="63" t="s">
        <v>77</v>
      </c>
      <c r="F75" s="63" t="s">
        <v>52</v>
      </c>
      <c r="G75" s="63" t="s">
        <v>63</v>
      </c>
      <c r="H75" s="63" t="s">
        <v>131</v>
      </c>
      <c r="I75" s="63" t="s">
        <v>85</v>
      </c>
      <c r="J75" s="76" t="s">
        <v>128</v>
      </c>
      <c r="K75" s="66">
        <v>100</v>
      </c>
      <c r="L75" s="66">
        <v>100</v>
      </c>
      <c r="M75" s="66">
        <v>100</v>
      </c>
      <c r="N75" s="66">
        <v>100</v>
      </c>
      <c r="O75" s="35" t="s">
        <v>112</v>
      </c>
      <c r="P75" s="52">
        <v>13</v>
      </c>
      <c r="Q75" s="52">
        <v>13</v>
      </c>
      <c r="R75" s="52">
        <v>0</v>
      </c>
      <c r="S75" s="52">
        <v>0</v>
      </c>
      <c r="T75" s="52">
        <v>0</v>
      </c>
      <c r="U75" s="30"/>
      <c r="V75" s="30"/>
      <c r="W75" s="30"/>
      <c r="X75" s="30"/>
      <c r="Y75" s="30"/>
      <c r="Z75" s="30"/>
      <c r="AA75" s="30"/>
      <c r="AB75" s="30"/>
      <c r="AC75" s="30"/>
      <c r="AD75" s="27"/>
      <c r="AE75" s="27"/>
    </row>
    <row r="76" spans="1:31" ht="66.75" customHeight="1">
      <c r="A76" s="17">
        <f t="shared" si="28"/>
        <v>70</v>
      </c>
      <c r="B76" s="68" t="s">
        <v>83</v>
      </c>
      <c r="C76" s="63" t="s">
        <v>14</v>
      </c>
      <c r="D76" s="63" t="s">
        <v>24</v>
      </c>
      <c r="E76" s="63" t="s">
        <v>77</v>
      </c>
      <c r="F76" s="63" t="s">
        <v>52</v>
      </c>
      <c r="G76" s="63" t="s">
        <v>63</v>
      </c>
      <c r="H76" s="63" t="s">
        <v>140</v>
      </c>
      <c r="I76" s="63" t="s">
        <v>85</v>
      </c>
      <c r="J76" s="76" t="s">
        <v>150</v>
      </c>
      <c r="K76" s="66">
        <v>100</v>
      </c>
      <c r="L76" s="66">
        <v>100</v>
      </c>
      <c r="M76" s="66">
        <v>100</v>
      </c>
      <c r="N76" s="66">
        <v>100</v>
      </c>
      <c r="O76" s="35" t="s">
        <v>112</v>
      </c>
      <c r="P76" s="52">
        <v>250</v>
      </c>
      <c r="Q76" s="52">
        <v>250</v>
      </c>
      <c r="R76" s="52">
        <v>0</v>
      </c>
      <c r="S76" s="52">
        <v>0</v>
      </c>
      <c r="T76" s="52">
        <v>0</v>
      </c>
      <c r="U76" s="30"/>
      <c r="V76" s="30"/>
      <c r="W76" s="30"/>
      <c r="X76" s="30"/>
      <c r="Y76" s="30"/>
      <c r="Z76" s="30"/>
      <c r="AA76" s="30"/>
      <c r="AB76" s="30"/>
      <c r="AC76" s="30"/>
      <c r="AD76" s="27"/>
      <c r="AE76" s="27"/>
    </row>
    <row r="77" spans="1:31" s="46" customFormat="1" ht="51">
      <c r="A77" s="106">
        <v>74</v>
      </c>
      <c r="B77" s="78" t="s">
        <v>83</v>
      </c>
      <c r="C77" s="58" t="s">
        <v>14</v>
      </c>
      <c r="D77" s="58" t="s">
        <v>141</v>
      </c>
      <c r="E77" s="58" t="s">
        <v>16</v>
      </c>
      <c r="F77" s="58" t="s">
        <v>15</v>
      </c>
      <c r="G77" s="58" t="s">
        <v>16</v>
      </c>
      <c r="H77" s="58" t="s">
        <v>17</v>
      </c>
      <c r="I77" s="58" t="s">
        <v>15</v>
      </c>
      <c r="J77" s="109" t="s">
        <v>143</v>
      </c>
      <c r="K77" s="67">
        <v>100</v>
      </c>
      <c r="L77" s="67">
        <v>100</v>
      </c>
      <c r="M77" s="67">
        <v>100</v>
      </c>
      <c r="N77" s="67">
        <v>100</v>
      </c>
      <c r="O77" s="43" t="s">
        <v>112</v>
      </c>
      <c r="P77" s="55">
        <f>P78</f>
        <v>-234.3</v>
      </c>
      <c r="Q77" s="55">
        <f t="shared" ref="Q77:T77" si="29">Q78</f>
        <v>-234.3</v>
      </c>
      <c r="R77" s="55">
        <f t="shared" si="29"/>
        <v>0</v>
      </c>
      <c r="S77" s="55">
        <f t="shared" si="29"/>
        <v>0</v>
      </c>
      <c r="T77" s="55">
        <f t="shared" si="29"/>
        <v>0</v>
      </c>
      <c r="U77" s="110"/>
      <c r="V77" s="110"/>
      <c r="W77" s="110"/>
      <c r="X77" s="110"/>
      <c r="Y77" s="110"/>
      <c r="Z77" s="110"/>
      <c r="AA77" s="110"/>
      <c r="AB77" s="110"/>
      <c r="AC77" s="110"/>
      <c r="AD77" s="47"/>
      <c r="AE77" s="47"/>
    </row>
    <row r="78" spans="1:31" ht="51">
      <c r="A78" s="17">
        <f t="shared" si="28"/>
        <v>75</v>
      </c>
      <c r="B78" s="68" t="s">
        <v>83</v>
      </c>
      <c r="C78" s="63" t="s">
        <v>14</v>
      </c>
      <c r="D78" s="63" t="s">
        <v>141</v>
      </c>
      <c r="E78" s="63" t="s">
        <v>16</v>
      </c>
      <c r="F78" s="63" t="s">
        <v>15</v>
      </c>
      <c r="G78" s="63" t="s">
        <v>63</v>
      </c>
      <c r="H78" s="63" t="s">
        <v>17</v>
      </c>
      <c r="I78" s="63" t="s">
        <v>85</v>
      </c>
      <c r="J78" s="92" t="s">
        <v>144</v>
      </c>
      <c r="K78" s="66">
        <v>100</v>
      </c>
      <c r="L78" s="66">
        <v>100</v>
      </c>
      <c r="M78" s="66">
        <v>100</v>
      </c>
      <c r="N78" s="66">
        <v>100</v>
      </c>
      <c r="O78" s="35" t="s">
        <v>112</v>
      </c>
      <c r="P78" s="52">
        <f>P79</f>
        <v>-234.3</v>
      </c>
      <c r="Q78" s="52">
        <f t="shared" ref="Q78:T78" si="30">Q79</f>
        <v>-234.3</v>
      </c>
      <c r="R78" s="52">
        <f t="shared" si="30"/>
        <v>0</v>
      </c>
      <c r="S78" s="52">
        <f t="shared" si="30"/>
        <v>0</v>
      </c>
      <c r="T78" s="52">
        <f t="shared" si="30"/>
        <v>0</v>
      </c>
      <c r="U78" s="30"/>
      <c r="V78" s="30"/>
      <c r="W78" s="30"/>
      <c r="X78" s="30"/>
      <c r="Y78" s="30"/>
      <c r="Z78" s="30"/>
      <c r="AA78" s="30"/>
      <c r="AB78" s="30"/>
      <c r="AC78" s="30"/>
      <c r="AD78" s="27"/>
      <c r="AE78" s="27"/>
    </row>
    <row r="79" spans="1:31" ht="51">
      <c r="A79" s="17">
        <f t="shared" si="28"/>
        <v>76</v>
      </c>
      <c r="B79" s="68" t="s">
        <v>83</v>
      </c>
      <c r="C79" s="63" t="s">
        <v>14</v>
      </c>
      <c r="D79" s="63" t="s">
        <v>141</v>
      </c>
      <c r="E79" s="63" t="s">
        <v>142</v>
      </c>
      <c r="F79" s="63" t="s">
        <v>23</v>
      </c>
      <c r="G79" s="63" t="s">
        <v>63</v>
      </c>
      <c r="H79" s="63" t="s">
        <v>17</v>
      </c>
      <c r="I79" s="63" t="s">
        <v>85</v>
      </c>
      <c r="J79" s="92" t="s">
        <v>145</v>
      </c>
      <c r="K79" s="66">
        <v>100</v>
      </c>
      <c r="L79" s="66">
        <v>100</v>
      </c>
      <c r="M79" s="66">
        <v>100</v>
      </c>
      <c r="N79" s="66">
        <v>100</v>
      </c>
      <c r="O79" s="35" t="s">
        <v>112</v>
      </c>
      <c r="P79" s="52">
        <v>-234.3</v>
      </c>
      <c r="Q79" s="52">
        <v>-234.3</v>
      </c>
      <c r="R79" s="52">
        <v>0</v>
      </c>
      <c r="S79" s="52">
        <v>0</v>
      </c>
      <c r="T79" s="52">
        <v>0</v>
      </c>
      <c r="U79" s="30"/>
      <c r="V79" s="30"/>
      <c r="W79" s="30"/>
      <c r="X79" s="30"/>
      <c r="Y79" s="30"/>
      <c r="Z79" s="30"/>
      <c r="AA79" s="30"/>
      <c r="AB79" s="30"/>
      <c r="AC79" s="30"/>
      <c r="AD79" s="27"/>
      <c r="AE79" s="27"/>
    </row>
    <row r="80" spans="1:31" s="46" customFormat="1">
      <c r="A80" s="69"/>
      <c r="B80" s="70"/>
      <c r="C80" s="70"/>
      <c r="D80" s="70"/>
      <c r="E80" s="70"/>
      <c r="F80" s="70"/>
      <c r="G80" s="70"/>
      <c r="H80" s="70"/>
      <c r="I80" s="70"/>
      <c r="J80" s="67" t="s">
        <v>79</v>
      </c>
      <c r="K80" s="86"/>
      <c r="L80" s="71"/>
      <c r="M80" s="71"/>
      <c r="N80" s="71"/>
      <c r="O80" s="71"/>
      <c r="P80" s="55">
        <f>P7+P50</f>
        <v>8850.6</v>
      </c>
      <c r="Q80" s="55">
        <f>Q7+Q50</f>
        <v>11746.1</v>
      </c>
      <c r="R80" s="55">
        <f>R7+R50</f>
        <v>10378.5</v>
      </c>
      <c r="S80" s="55">
        <f>S7+S50</f>
        <v>5871.9</v>
      </c>
      <c r="T80" s="55">
        <f>T7+T50</f>
        <v>5734.8</v>
      </c>
      <c r="U80" s="79"/>
      <c r="V80" s="79"/>
      <c r="W80" s="79"/>
      <c r="X80" s="79"/>
      <c r="Y80" s="79"/>
      <c r="Z80" s="79"/>
      <c r="AA80" s="47"/>
      <c r="AB80" s="47"/>
      <c r="AC80" s="47"/>
      <c r="AD80" s="47"/>
      <c r="AE80" s="47"/>
    </row>
    <row r="81" spans="16:31">
      <c r="P81" s="108"/>
      <c r="Q81" s="84"/>
      <c r="R81" s="84"/>
      <c r="S81" s="84"/>
      <c r="T81" s="85"/>
      <c r="U81" s="80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6:31">
      <c r="P82" s="108"/>
      <c r="Q82" s="84"/>
      <c r="R82" s="8"/>
      <c r="S82" s="8"/>
      <c r="T82" s="80"/>
      <c r="U82" s="80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6:31">
      <c r="Q83" s="84"/>
      <c r="R83" s="8"/>
      <c r="S83" s="8"/>
      <c r="T83" s="1"/>
      <c r="V83" s="2"/>
      <c r="X83" s="3"/>
    </row>
    <row r="84" spans="16:31">
      <c r="Q84" s="84"/>
      <c r="R84" s="8"/>
      <c r="S84" s="8"/>
      <c r="T84" s="1"/>
      <c r="V84" s="2"/>
      <c r="X84" s="3"/>
    </row>
    <row r="85" spans="16:31">
      <c r="Q85" s="84"/>
      <c r="R85" s="8"/>
      <c r="S85" s="8"/>
      <c r="T85" s="1"/>
      <c r="V85" s="2"/>
      <c r="X85" s="3"/>
    </row>
    <row r="86" spans="16:31">
      <c r="Q86" s="84"/>
      <c r="R86" s="8"/>
      <c r="S86" s="8"/>
      <c r="T86" s="1"/>
      <c r="V86" s="2"/>
      <c r="X86" s="3"/>
    </row>
    <row r="87" spans="16:31">
      <c r="Q87" s="84"/>
      <c r="R87" s="8"/>
      <c r="S87" s="8"/>
      <c r="T87" s="1"/>
      <c r="V87" s="2"/>
      <c r="X87" s="3"/>
    </row>
    <row r="88" spans="16:31">
      <c r="Q88" s="84"/>
      <c r="R88" s="8"/>
      <c r="S88" s="8"/>
      <c r="T88" s="1"/>
      <c r="V88" s="2"/>
      <c r="X88" s="3"/>
    </row>
    <row r="89" spans="16:31">
      <c r="Q89" s="84"/>
      <c r="R89" s="8"/>
      <c r="S89" s="8"/>
      <c r="T89" s="1"/>
      <c r="V89" s="2"/>
      <c r="X89" s="3"/>
    </row>
    <row r="90" spans="16:31">
      <c r="Q90" s="84"/>
      <c r="R90" s="8"/>
      <c r="S90" s="8"/>
      <c r="T90" s="1"/>
      <c r="V90" s="2"/>
      <c r="X90" s="3"/>
    </row>
    <row r="91" spans="16:31">
      <c r="Q91" s="84"/>
      <c r="R91" s="8"/>
      <c r="S91" s="8"/>
      <c r="T91" s="1"/>
      <c r="V91" s="2"/>
      <c r="X91" s="3"/>
    </row>
    <row r="92" spans="16:31">
      <c r="Q92" s="84"/>
      <c r="R92" s="8"/>
      <c r="S92" s="8"/>
      <c r="T92" s="1"/>
      <c r="V92" s="2"/>
      <c r="X92" s="3"/>
    </row>
    <row r="93" spans="16:31">
      <c r="Q93" s="84"/>
      <c r="R93" s="8"/>
      <c r="S93" s="8"/>
      <c r="T93" s="1"/>
      <c r="V93" s="2"/>
      <c r="X93" s="3"/>
    </row>
    <row r="94" spans="16:31">
      <c r="Q94" s="84"/>
      <c r="R94" s="8"/>
      <c r="S94" s="8"/>
      <c r="T94" s="1"/>
      <c r="V94" s="2"/>
      <c r="X94" s="3"/>
    </row>
    <row r="95" spans="16:31">
      <c r="Q95" s="84"/>
      <c r="R95" s="8"/>
      <c r="S95" s="8"/>
      <c r="T95" s="1"/>
      <c r="V95" s="2"/>
      <c r="X95" s="3"/>
    </row>
    <row r="96" spans="16:31">
      <c r="Q96" s="84"/>
      <c r="R96" s="8"/>
      <c r="S96" s="8"/>
      <c r="T96" s="1"/>
      <c r="V96" s="2"/>
      <c r="X96" s="3"/>
    </row>
    <row r="97" spans="10:24">
      <c r="Q97" s="84"/>
      <c r="R97" s="8"/>
      <c r="S97" s="8"/>
      <c r="T97" s="1"/>
      <c r="V97" s="2"/>
      <c r="X97" s="3"/>
    </row>
    <row r="98" spans="10:24">
      <c r="Q98" s="84"/>
      <c r="R98" s="8"/>
      <c r="S98" s="8"/>
      <c r="T98" s="1"/>
      <c r="V98" s="2"/>
      <c r="X98" s="3"/>
    </row>
    <row r="99" spans="10:24">
      <c r="Q99" s="84"/>
      <c r="R99" s="8"/>
      <c r="S99" s="8"/>
      <c r="T99" s="1"/>
      <c r="V99" s="2"/>
      <c r="X99" s="3"/>
    </row>
    <row r="100" spans="10:24">
      <c r="Q100" s="84"/>
      <c r="R100" s="8"/>
      <c r="S100" s="8"/>
      <c r="T100" s="1"/>
      <c r="V100" s="2"/>
      <c r="X100" s="3"/>
    </row>
    <row r="101" spans="10:24">
      <c r="J101" s="37"/>
      <c r="K101" s="32"/>
      <c r="L101" s="32"/>
      <c r="M101" s="32"/>
      <c r="N101" s="32"/>
      <c r="O101" s="32"/>
      <c r="P101" s="95"/>
      <c r="Q101" s="84"/>
      <c r="R101" s="8"/>
      <c r="S101" s="8"/>
      <c r="T101" s="1"/>
      <c r="V101" s="2"/>
      <c r="X101" s="3"/>
    </row>
    <row r="102" spans="10:24">
      <c r="J102" s="37"/>
      <c r="K102" s="32"/>
      <c r="L102" s="32"/>
      <c r="M102" s="32"/>
      <c r="N102" s="32"/>
      <c r="O102" s="32"/>
      <c r="P102" s="95"/>
      <c r="Q102" s="84"/>
      <c r="R102" s="8"/>
      <c r="S102" s="8"/>
      <c r="T102" s="1"/>
      <c r="V102" s="2"/>
      <c r="X102" s="3"/>
    </row>
    <row r="103" spans="10:24">
      <c r="J103" s="37"/>
      <c r="K103" s="32"/>
      <c r="L103" s="32"/>
      <c r="M103" s="32"/>
      <c r="N103" s="32"/>
      <c r="O103" s="32"/>
      <c r="P103" s="95"/>
      <c r="Q103" s="84"/>
      <c r="R103" s="8"/>
      <c r="S103" s="8"/>
      <c r="T103" s="1"/>
      <c r="V103" s="2"/>
      <c r="X103" s="3"/>
    </row>
    <row r="104" spans="10:24">
      <c r="J104" s="37"/>
      <c r="K104" s="32"/>
      <c r="L104" s="32"/>
      <c r="M104" s="32"/>
      <c r="N104" s="32"/>
      <c r="O104" s="32"/>
      <c r="P104" s="95"/>
      <c r="Q104" s="84"/>
      <c r="R104" s="8"/>
      <c r="S104" s="8"/>
      <c r="T104" s="1"/>
      <c r="V104" s="2"/>
      <c r="X104" s="3"/>
    </row>
    <row r="105" spans="10:24">
      <c r="J105" s="37"/>
      <c r="K105" s="32"/>
      <c r="L105" s="32"/>
      <c r="M105" s="32"/>
      <c r="N105" s="32"/>
      <c r="O105" s="32"/>
      <c r="P105" s="95"/>
      <c r="Q105" s="84"/>
      <c r="R105" s="8"/>
      <c r="S105" s="8"/>
      <c r="T105" s="1"/>
      <c r="V105" s="2"/>
      <c r="X105" s="3"/>
    </row>
    <row r="106" spans="10:24">
      <c r="J106" s="37"/>
      <c r="K106" s="32"/>
      <c r="L106" s="32"/>
      <c r="M106" s="32"/>
      <c r="N106" s="32"/>
      <c r="O106" s="32"/>
      <c r="P106" s="95"/>
      <c r="Q106" s="84"/>
      <c r="R106" s="8"/>
      <c r="S106" s="8"/>
      <c r="T106" s="1"/>
      <c r="V106" s="2"/>
      <c r="X106" s="3"/>
    </row>
    <row r="107" spans="10:24">
      <c r="J107" s="37"/>
      <c r="K107" s="32"/>
      <c r="L107" s="32"/>
      <c r="M107" s="32"/>
      <c r="N107" s="32"/>
      <c r="O107" s="32"/>
      <c r="P107" s="95"/>
      <c r="Q107" s="84"/>
      <c r="R107" s="8"/>
      <c r="S107" s="8"/>
      <c r="T107" s="1"/>
      <c r="V107" s="2"/>
      <c r="X107" s="3"/>
    </row>
    <row r="108" spans="10:24">
      <c r="J108" s="37"/>
      <c r="K108" s="32"/>
      <c r="L108" s="32"/>
      <c r="M108" s="32"/>
      <c r="N108" s="32"/>
      <c r="O108" s="32"/>
      <c r="P108" s="95"/>
      <c r="Q108" s="84"/>
      <c r="R108" s="8"/>
      <c r="S108" s="8"/>
      <c r="T108" s="1"/>
      <c r="V108" s="2"/>
      <c r="X108" s="3"/>
    </row>
    <row r="109" spans="10:24">
      <c r="J109" s="37"/>
      <c r="K109" s="32"/>
      <c r="L109" s="32"/>
      <c r="M109" s="32"/>
      <c r="N109" s="32"/>
      <c r="O109" s="32"/>
      <c r="P109" s="95"/>
      <c r="Q109" s="84"/>
      <c r="R109" s="8"/>
      <c r="S109" s="8"/>
      <c r="T109" s="1"/>
      <c r="V109" s="2"/>
      <c r="X109" s="3"/>
    </row>
    <row r="110" spans="10:24">
      <c r="J110" s="37"/>
      <c r="K110" s="32"/>
      <c r="L110" s="32"/>
      <c r="M110" s="32"/>
      <c r="N110" s="32"/>
      <c r="O110" s="32"/>
      <c r="P110" s="95"/>
      <c r="Q110" s="84"/>
      <c r="R110" s="8"/>
      <c r="S110" s="8"/>
      <c r="T110" s="1"/>
      <c r="V110" s="2"/>
      <c r="X110" s="3"/>
    </row>
    <row r="111" spans="10:24">
      <c r="J111" s="37"/>
      <c r="K111" s="32"/>
      <c r="L111" s="32"/>
      <c r="M111" s="32"/>
      <c r="N111" s="32"/>
      <c r="O111" s="32"/>
      <c r="P111" s="95"/>
      <c r="Q111" s="84"/>
      <c r="R111" s="8"/>
      <c r="S111" s="8"/>
      <c r="T111" s="1"/>
      <c r="V111" s="2"/>
      <c r="X111" s="3"/>
    </row>
    <row r="112" spans="10:24">
      <c r="J112" s="37"/>
      <c r="K112" s="32"/>
      <c r="L112" s="32"/>
      <c r="M112" s="32"/>
      <c r="N112" s="32"/>
      <c r="O112" s="32"/>
      <c r="P112" s="95"/>
      <c r="Q112" s="84"/>
      <c r="R112" s="8"/>
      <c r="S112" s="8"/>
      <c r="T112" s="1"/>
      <c r="V112" s="2"/>
      <c r="X112" s="3"/>
    </row>
    <row r="113" spans="10:24">
      <c r="J113" s="37"/>
      <c r="K113" s="32"/>
      <c r="L113" s="32"/>
      <c r="M113" s="32"/>
      <c r="N113" s="32"/>
      <c r="O113" s="32"/>
      <c r="P113" s="95"/>
      <c r="Q113" s="84"/>
      <c r="R113" s="8"/>
      <c r="S113" s="8"/>
      <c r="T113" s="1"/>
      <c r="V113" s="2"/>
      <c r="X113" s="3"/>
    </row>
    <row r="114" spans="10:24">
      <c r="J114" s="37"/>
      <c r="K114" s="32"/>
      <c r="L114" s="32"/>
      <c r="M114" s="32"/>
      <c r="N114" s="32"/>
      <c r="O114" s="32"/>
      <c r="P114" s="95"/>
      <c r="Q114" s="84"/>
      <c r="R114" s="8"/>
      <c r="S114" s="8"/>
      <c r="T114" s="1"/>
      <c r="V114" s="2"/>
      <c r="X114" s="3"/>
    </row>
    <row r="115" spans="10:24">
      <c r="J115" s="37"/>
      <c r="K115" s="32"/>
      <c r="L115" s="32"/>
      <c r="M115" s="32"/>
      <c r="N115" s="32"/>
      <c r="O115" s="32"/>
      <c r="P115" s="95"/>
      <c r="Q115" s="84"/>
      <c r="R115" s="8"/>
      <c r="S115" s="8"/>
      <c r="T115" s="1"/>
      <c r="V115" s="2"/>
      <c r="X115" s="3"/>
    </row>
    <row r="116" spans="10:24">
      <c r="J116" s="37"/>
      <c r="K116" s="32"/>
      <c r="L116" s="32"/>
      <c r="M116" s="32"/>
      <c r="N116" s="32"/>
      <c r="O116" s="32"/>
      <c r="P116" s="95"/>
      <c r="Q116" s="84"/>
      <c r="R116" s="8"/>
      <c r="S116" s="8"/>
      <c r="T116" s="1"/>
      <c r="V116" s="2"/>
      <c r="X116" s="3"/>
    </row>
    <row r="117" spans="10:24">
      <c r="J117" s="37"/>
      <c r="K117" s="32"/>
      <c r="L117" s="32"/>
      <c r="M117" s="32"/>
      <c r="N117" s="32"/>
      <c r="O117" s="32"/>
      <c r="P117" s="95"/>
      <c r="Q117" s="84"/>
      <c r="R117" s="8"/>
      <c r="S117" s="8"/>
      <c r="T117" s="1"/>
      <c r="V117" s="2"/>
      <c r="X117" s="3"/>
    </row>
    <row r="118" spans="10:24">
      <c r="J118" s="37"/>
      <c r="K118" s="32"/>
      <c r="L118" s="32"/>
      <c r="M118" s="32"/>
      <c r="N118" s="32"/>
      <c r="O118" s="32"/>
      <c r="P118" s="95"/>
      <c r="Q118" s="84"/>
      <c r="R118" s="8"/>
      <c r="S118" s="8"/>
      <c r="T118" s="1"/>
      <c r="V118" s="2"/>
      <c r="X118" s="3"/>
    </row>
    <row r="119" spans="10:24">
      <c r="J119" s="37"/>
      <c r="K119" s="32"/>
      <c r="L119" s="32"/>
      <c r="M119" s="32"/>
      <c r="N119" s="32"/>
      <c r="O119" s="32"/>
      <c r="P119" s="95"/>
      <c r="Q119" s="84"/>
      <c r="R119" s="8"/>
      <c r="S119" s="8"/>
      <c r="T119" s="1"/>
      <c r="V119" s="2"/>
      <c r="X119" s="3"/>
    </row>
    <row r="120" spans="10:24">
      <c r="J120" s="37"/>
      <c r="K120" s="32"/>
      <c r="L120" s="32"/>
      <c r="M120" s="32"/>
      <c r="N120" s="32"/>
      <c r="O120" s="32"/>
      <c r="P120" s="95"/>
      <c r="Q120" s="84"/>
      <c r="R120" s="8"/>
      <c r="S120" s="8"/>
      <c r="T120" s="1"/>
      <c r="V120" s="2"/>
      <c r="X120" s="3"/>
    </row>
    <row r="121" spans="10:24">
      <c r="J121" s="37"/>
      <c r="K121" s="32"/>
      <c r="L121" s="32"/>
      <c r="M121" s="32"/>
      <c r="N121" s="32"/>
      <c r="O121" s="32"/>
      <c r="P121" s="95"/>
      <c r="Q121" s="84"/>
      <c r="R121" s="8"/>
      <c r="S121" s="8"/>
      <c r="T121" s="1"/>
      <c r="V121" s="2"/>
      <c r="X121" s="3"/>
    </row>
    <row r="122" spans="10:24">
      <c r="J122" s="37"/>
      <c r="K122" s="32"/>
      <c r="L122" s="32"/>
      <c r="M122" s="32"/>
      <c r="N122" s="32"/>
      <c r="O122" s="32"/>
      <c r="P122" s="95"/>
      <c r="Q122" s="84"/>
      <c r="R122" s="8"/>
      <c r="S122" s="8"/>
      <c r="T122" s="1"/>
      <c r="V122" s="2"/>
      <c r="X122" s="3"/>
    </row>
    <row r="123" spans="10:24">
      <c r="J123" s="37"/>
      <c r="K123" s="32"/>
      <c r="L123" s="32"/>
      <c r="M123" s="32"/>
      <c r="N123" s="32"/>
      <c r="O123" s="32"/>
      <c r="P123" s="95"/>
      <c r="Q123" s="84"/>
      <c r="R123" s="8"/>
      <c r="S123" s="8"/>
      <c r="T123" s="1"/>
      <c r="V123" s="2"/>
      <c r="X123" s="3"/>
    </row>
    <row r="124" spans="10:24">
      <c r="J124" s="37"/>
      <c r="K124" s="32"/>
      <c r="L124" s="32"/>
      <c r="M124" s="32"/>
      <c r="N124" s="32"/>
      <c r="O124" s="32"/>
      <c r="P124" s="95"/>
      <c r="Q124" s="84"/>
      <c r="R124" s="8"/>
      <c r="S124" s="8"/>
      <c r="T124" s="1"/>
      <c r="V124" s="2"/>
      <c r="X124" s="3"/>
    </row>
    <row r="125" spans="10:24">
      <c r="J125" s="37"/>
      <c r="K125" s="32"/>
      <c r="L125" s="32"/>
      <c r="M125" s="32"/>
      <c r="N125" s="32"/>
      <c r="O125" s="32"/>
      <c r="P125" s="95"/>
      <c r="Q125" s="84"/>
      <c r="R125" s="8"/>
      <c r="S125" s="8"/>
      <c r="T125" s="1"/>
      <c r="V125" s="2"/>
      <c r="X125" s="3"/>
    </row>
    <row r="126" spans="10:24">
      <c r="J126" s="37"/>
      <c r="K126" s="32"/>
      <c r="L126" s="32"/>
      <c r="M126" s="32"/>
      <c r="N126" s="32"/>
      <c r="O126" s="32"/>
      <c r="P126" s="95"/>
      <c r="Q126" s="84"/>
      <c r="R126" s="8"/>
      <c r="S126" s="8"/>
      <c r="T126" s="1"/>
      <c r="V126" s="2"/>
      <c r="X126" s="3"/>
    </row>
    <row r="127" spans="10:24">
      <c r="J127" s="37"/>
      <c r="K127" s="32"/>
      <c r="L127" s="32"/>
      <c r="M127" s="32"/>
      <c r="N127" s="32"/>
      <c r="O127" s="32"/>
      <c r="P127" s="95"/>
      <c r="Q127" s="84"/>
      <c r="R127" s="8"/>
      <c r="S127" s="8"/>
      <c r="T127" s="1"/>
      <c r="V127" s="2"/>
      <c r="X127" s="3"/>
    </row>
    <row r="128" spans="10:24">
      <c r="J128" s="37"/>
      <c r="K128" s="32"/>
      <c r="L128" s="32"/>
      <c r="M128" s="32"/>
      <c r="N128" s="32"/>
      <c r="O128" s="32"/>
      <c r="P128" s="95"/>
      <c r="Q128" s="84"/>
      <c r="R128" s="8"/>
      <c r="S128" s="8"/>
      <c r="T128" s="1"/>
      <c r="V128" s="2"/>
      <c r="X128" s="3"/>
    </row>
    <row r="129" spans="10:34">
      <c r="J129" s="37"/>
      <c r="K129" s="32"/>
      <c r="L129" s="32"/>
      <c r="M129" s="32"/>
      <c r="N129" s="32"/>
      <c r="O129" s="32"/>
      <c r="P129" s="95"/>
      <c r="Q129" s="84"/>
      <c r="R129" s="8"/>
      <c r="S129" s="8"/>
      <c r="T129" s="1"/>
      <c r="V129" s="2"/>
      <c r="X129" s="3"/>
    </row>
    <row r="130" spans="10:34">
      <c r="J130" s="37"/>
      <c r="K130" s="32"/>
      <c r="L130" s="32"/>
      <c r="M130" s="32"/>
      <c r="N130" s="32"/>
      <c r="O130" s="32"/>
      <c r="P130" s="95"/>
      <c r="Q130" s="84"/>
      <c r="R130" s="8"/>
      <c r="S130" s="8"/>
      <c r="T130" s="1"/>
      <c r="V130" s="2"/>
      <c r="X130" s="3"/>
    </row>
    <row r="131" spans="10:34">
      <c r="J131" s="37"/>
      <c r="K131" s="32"/>
      <c r="L131" s="32"/>
      <c r="M131" s="32"/>
      <c r="N131" s="32"/>
      <c r="O131" s="32"/>
      <c r="P131" s="95"/>
      <c r="Q131" s="84"/>
      <c r="R131" s="8"/>
      <c r="S131" s="8"/>
      <c r="T131" s="1"/>
      <c r="V131" s="2"/>
      <c r="X131" s="3"/>
    </row>
    <row r="132" spans="10:34">
      <c r="J132" s="37"/>
      <c r="K132" s="32"/>
      <c r="L132" s="32"/>
      <c r="M132" s="32"/>
      <c r="N132" s="32"/>
      <c r="O132" s="32"/>
      <c r="P132" s="95"/>
      <c r="Q132" s="84"/>
      <c r="R132" s="8"/>
      <c r="S132" s="8"/>
      <c r="T132" s="1"/>
      <c r="V132" s="2"/>
      <c r="X132" s="3"/>
    </row>
    <row r="133" spans="10:34">
      <c r="J133" s="37"/>
      <c r="K133" s="32"/>
      <c r="L133" s="32"/>
      <c r="M133" s="32"/>
      <c r="N133" s="32"/>
      <c r="O133" s="32"/>
      <c r="P133" s="95"/>
      <c r="Q133" s="84"/>
      <c r="R133" s="8"/>
      <c r="S133" s="8"/>
      <c r="T133" s="1"/>
      <c r="V133" s="2"/>
      <c r="X133" s="3"/>
    </row>
    <row r="134" spans="10:34">
      <c r="J134" s="37"/>
      <c r="K134" s="32"/>
      <c r="L134" s="32"/>
      <c r="M134" s="32"/>
      <c r="N134" s="32"/>
      <c r="O134" s="32"/>
      <c r="P134" s="95"/>
      <c r="Q134" s="84"/>
      <c r="R134" s="8"/>
      <c r="S134" s="8"/>
      <c r="T134" s="1"/>
      <c r="V134" s="2"/>
      <c r="X134" s="3"/>
    </row>
    <row r="135" spans="10:34">
      <c r="J135" s="37"/>
      <c r="K135" s="32"/>
      <c r="L135" s="32"/>
      <c r="M135" s="32"/>
      <c r="N135" s="32"/>
      <c r="O135" s="32"/>
      <c r="P135" s="95"/>
      <c r="Q135" s="84"/>
      <c r="R135" s="8"/>
      <c r="S135" s="8"/>
      <c r="T135" s="1"/>
      <c r="V135" s="2"/>
      <c r="X135" s="3"/>
    </row>
    <row r="136" spans="10:34">
      <c r="J136" s="37"/>
      <c r="K136" s="32"/>
      <c r="L136" s="32"/>
      <c r="M136" s="32"/>
      <c r="N136" s="32"/>
      <c r="O136" s="32"/>
      <c r="P136" s="95"/>
      <c r="Q136" s="84"/>
      <c r="R136" s="8"/>
      <c r="S136" s="8"/>
      <c r="T136" s="1"/>
      <c r="V136" s="2"/>
      <c r="X136" s="3"/>
    </row>
    <row r="137" spans="10:34">
      <c r="J137" s="37"/>
      <c r="K137" s="32"/>
      <c r="L137" s="32"/>
      <c r="M137" s="32"/>
      <c r="N137" s="32"/>
      <c r="O137" s="32"/>
      <c r="P137" s="95"/>
      <c r="Q137" s="84"/>
      <c r="R137" s="8"/>
      <c r="S137" s="8"/>
      <c r="T137" s="1"/>
      <c r="V137" s="2"/>
      <c r="X137" s="3"/>
    </row>
    <row r="138" spans="10:34">
      <c r="J138" s="37"/>
      <c r="K138" s="32"/>
      <c r="L138" s="32"/>
      <c r="M138" s="32"/>
      <c r="N138" s="32"/>
      <c r="O138" s="32"/>
      <c r="P138" s="95"/>
      <c r="Q138" s="84"/>
      <c r="R138" s="8"/>
      <c r="S138" s="8"/>
      <c r="T138" s="1"/>
      <c r="V138" s="2"/>
      <c r="X138" s="3"/>
    </row>
    <row r="139" spans="10:34">
      <c r="J139" s="37"/>
      <c r="K139" s="32"/>
      <c r="L139" s="32"/>
      <c r="M139" s="32"/>
      <c r="N139" s="32"/>
      <c r="O139" s="32"/>
      <c r="P139" s="95"/>
      <c r="Q139" s="84"/>
      <c r="R139" s="8"/>
      <c r="S139" s="8"/>
      <c r="T139" s="1"/>
      <c r="W139" s="1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</row>
    <row r="140" spans="10:34">
      <c r="P140" s="95"/>
      <c r="Q140" s="84"/>
      <c r="R140" s="8"/>
      <c r="S140" s="8"/>
      <c r="T140" s="1"/>
      <c r="W140" s="1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</row>
    <row r="141" spans="10:34">
      <c r="P141" s="95"/>
      <c r="Q141" s="84"/>
      <c r="R141" s="8"/>
      <c r="S141" s="8"/>
      <c r="T141" s="1"/>
      <c r="W141" s="1"/>
      <c r="X141" s="94"/>
      <c r="Y141" s="94"/>
      <c r="Z141" s="94"/>
      <c r="AA141" s="94"/>
      <c r="AB141" s="94"/>
      <c r="AC141" s="94"/>
      <c r="AD141" s="94"/>
      <c r="AE141" s="94"/>
      <c r="AF141" s="94"/>
      <c r="AG141" s="94"/>
      <c r="AH141" s="94"/>
    </row>
    <row r="142" spans="10:34">
      <c r="P142" s="95"/>
      <c r="Q142" s="95"/>
      <c r="R142" s="8"/>
      <c r="S142" s="8"/>
      <c r="T142" s="8"/>
      <c r="W142" s="1"/>
      <c r="X142" s="1"/>
      <c r="Y142" s="94"/>
      <c r="Z142" s="94"/>
      <c r="AA142" s="94"/>
      <c r="AB142" s="94"/>
      <c r="AC142" s="94"/>
      <c r="AD142" s="94"/>
      <c r="AE142" s="94"/>
      <c r="AF142" s="94"/>
      <c r="AG142" s="94"/>
      <c r="AH142" s="94"/>
    </row>
    <row r="143" spans="10:34">
      <c r="P143" s="95"/>
      <c r="Q143" s="95"/>
      <c r="R143" s="8"/>
      <c r="S143" s="8"/>
      <c r="T143" s="8"/>
      <c r="W143" s="1"/>
      <c r="X143" s="1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</row>
    <row r="144" spans="10:34">
      <c r="P144" s="95"/>
      <c r="Q144" s="95"/>
      <c r="R144" s="8"/>
      <c r="S144" s="8"/>
      <c r="T144" s="8"/>
      <c r="W144" s="1"/>
      <c r="X144" s="1"/>
      <c r="Y144" s="94"/>
      <c r="Z144" s="94"/>
      <c r="AA144" s="94"/>
      <c r="AB144" s="94"/>
      <c r="AC144" s="94"/>
      <c r="AD144" s="94"/>
      <c r="AE144" s="94"/>
      <c r="AF144" s="94"/>
      <c r="AG144" s="94"/>
      <c r="AH144" s="94"/>
    </row>
    <row r="145" spans="16:34">
      <c r="P145" s="95"/>
      <c r="Q145" s="95"/>
      <c r="R145" s="8"/>
      <c r="S145" s="8"/>
      <c r="T145" s="8"/>
      <c r="W145" s="1"/>
      <c r="X145" s="1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</row>
    <row r="146" spans="16:34">
      <c r="P146" s="95"/>
      <c r="Q146" s="95"/>
      <c r="R146" s="8"/>
      <c r="S146" s="8"/>
      <c r="T146" s="8"/>
      <c r="W146" s="1"/>
      <c r="X146" s="1"/>
      <c r="Y146" s="94"/>
      <c r="Z146" s="94"/>
      <c r="AA146" s="94"/>
      <c r="AB146" s="94"/>
      <c r="AC146" s="94"/>
      <c r="AD146" s="94"/>
      <c r="AE146" s="94"/>
      <c r="AF146" s="94"/>
      <c r="AG146" s="94"/>
      <c r="AH146" s="94"/>
    </row>
    <row r="147" spans="16:34">
      <c r="P147" s="95"/>
      <c r="Q147" s="95"/>
      <c r="R147" s="8"/>
      <c r="S147" s="8"/>
      <c r="T147" s="8"/>
      <c r="W147" s="1"/>
      <c r="X147" s="1"/>
      <c r="Y147" s="94"/>
      <c r="Z147" s="94"/>
      <c r="AA147" s="94"/>
      <c r="AB147" s="94"/>
      <c r="AC147" s="94"/>
      <c r="AD147" s="94"/>
      <c r="AE147" s="94"/>
      <c r="AF147" s="94"/>
      <c r="AG147" s="94"/>
      <c r="AH147" s="94"/>
    </row>
    <row r="148" spans="16:34">
      <c r="P148" s="95"/>
      <c r="Q148" s="95"/>
      <c r="R148" s="8"/>
      <c r="S148" s="8"/>
      <c r="T148" s="8"/>
      <c r="W148" s="1"/>
      <c r="X148" s="1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</row>
    <row r="149" spans="16:34">
      <c r="P149" s="95"/>
      <c r="Q149" s="95"/>
      <c r="R149" s="8"/>
      <c r="S149" s="8"/>
      <c r="T149" s="8"/>
      <c r="W149" s="1"/>
      <c r="X149" s="1"/>
      <c r="Y149" s="94"/>
      <c r="Z149" s="94"/>
      <c r="AA149" s="94"/>
      <c r="AB149" s="94"/>
      <c r="AC149" s="94"/>
      <c r="AD149" s="94"/>
      <c r="AE149" s="94"/>
      <c r="AF149" s="94"/>
      <c r="AG149" s="94"/>
      <c r="AH149" s="94"/>
    </row>
    <row r="150" spans="16:34">
      <c r="P150" s="95"/>
      <c r="Q150" s="95"/>
      <c r="R150" s="8"/>
      <c r="S150" s="8"/>
      <c r="T150" s="8"/>
      <c r="W150" s="1"/>
      <c r="X150" s="1"/>
      <c r="Y150" s="94"/>
      <c r="Z150" s="94"/>
      <c r="AA150" s="94"/>
      <c r="AB150" s="94"/>
      <c r="AC150" s="94"/>
      <c r="AD150" s="94"/>
      <c r="AE150" s="94"/>
      <c r="AF150" s="94"/>
      <c r="AG150" s="94"/>
      <c r="AH150" s="94"/>
    </row>
    <row r="151" spans="16:34">
      <c r="P151" s="95"/>
      <c r="Q151" s="95"/>
      <c r="R151" s="8"/>
      <c r="S151" s="8"/>
      <c r="T151" s="8"/>
      <c r="W151" s="1"/>
      <c r="X151" s="1"/>
      <c r="Y151" s="94"/>
      <c r="Z151" s="94"/>
      <c r="AA151" s="94"/>
      <c r="AB151" s="94"/>
      <c r="AC151" s="94"/>
      <c r="AD151" s="94"/>
      <c r="AE151" s="94"/>
      <c r="AF151" s="94"/>
      <c r="AG151" s="94"/>
      <c r="AH151" s="94"/>
    </row>
    <row r="152" spans="16:34">
      <c r="P152" s="95"/>
      <c r="Q152" s="95"/>
      <c r="R152" s="8"/>
      <c r="S152" s="8"/>
      <c r="T152" s="8"/>
      <c r="W152" s="1"/>
      <c r="X152" s="1"/>
      <c r="Y152" s="94"/>
      <c r="Z152" s="94"/>
      <c r="AA152" s="94"/>
      <c r="AB152" s="94"/>
      <c r="AC152" s="94"/>
      <c r="AD152" s="94"/>
      <c r="AE152" s="94"/>
      <c r="AF152" s="94"/>
      <c r="AG152" s="94"/>
      <c r="AH152" s="94"/>
    </row>
    <row r="153" spans="16:34">
      <c r="P153" s="95"/>
      <c r="Q153" s="95"/>
      <c r="R153" s="8"/>
      <c r="S153" s="8"/>
      <c r="T153" s="8"/>
      <c r="W153" s="1"/>
      <c r="X153" s="1"/>
      <c r="Y153" s="94"/>
      <c r="Z153" s="94"/>
      <c r="AA153" s="94"/>
      <c r="AB153" s="94"/>
      <c r="AC153" s="94"/>
      <c r="AD153" s="94"/>
      <c r="AE153" s="94"/>
      <c r="AF153" s="94"/>
      <c r="AG153" s="94"/>
      <c r="AH153" s="94"/>
    </row>
    <row r="154" spans="16:34">
      <c r="P154" s="95"/>
      <c r="Q154" s="95"/>
      <c r="R154" s="8"/>
      <c r="S154" s="8"/>
      <c r="T154" s="8"/>
      <c r="W154" s="1"/>
      <c r="X154" s="1"/>
      <c r="Y154" s="94"/>
      <c r="Z154" s="94"/>
      <c r="AA154" s="94"/>
      <c r="AB154" s="94"/>
      <c r="AC154" s="94"/>
      <c r="AD154" s="94"/>
      <c r="AE154" s="94"/>
      <c r="AF154" s="94"/>
      <c r="AG154" s="94"/>
      <c r="AH154" s="94"/>
    </row>
    <row r="155" spans="16:34">
      <c r="P155" s="95"/>
      <c r="Q155" s="95"/>
      <c r="R155" s="8"/>
      <c r="S155" s="8"/>
      <c r="T155" s="8"/>
      <c r="W155" s="1"/>
      <c r="X155" s="1"/>
      <c r="Y155" s="94"/>
      <c r="Z155" s="94"/>
      <c r="AA155" s="94"/>
      <c r="AB155" s="94"/>
      <c r="AC155" s="94"/>
      <c r="AD155" s="94"/>
      <c r="AE155" s="94"/>
      <c r="AF155" s="94"/>
      <c r="AG155" s="94"/>
      <c r="AH155" s="94"/>
    </row>
    <row r="156" spans="16:34">
      <c r="P156" s="95"/>
      <c r="Q156" s="95"/>
      <c r="R156" s="8"/>
      <c r="S156" s="8"/>
      <c r="T156" s="8"/>
      <c r="W156" s="1"/>
      <c r="X156" s="1"/>
      <c r="Y156" s="94"/>
      <c r="Z156" s="94"/>
      <c r="AA156" s="94"/>
      <c r="AB156" s="94"/>
      <c r="AC156" s="94"/>
      <c r="AD156" s="94"/>
      <c r="AE156" s="94"/>
      <c r="AF156" s="94"/>
      <c r="AG156" s="94"/>
      <c r="AH156" s="94"/>
    </row>
    <row r="157" spans="16:34">
      <c r="P157" s="95"/>
      <c r="Q157" s="95"/>
      <c r="R157" s="8"/>
      <c r="S157" s="8"/>
      <c r="T157" s="8"/>
      <c r="W157" s="1"/>
      <c r="X157" s="1"/>
      <c r="Y157" s="94"/>
      <c r="Z157" s="94"/>
      <c r="AA157" s="94"/>
      <c r="AB157" s="94"/>
      <c r="AC157" s="94"/>
      <c r="AD157" s="94"/>
      <c r="AE157" s="94"/>
      <c r="AF157" s="94"/>
      <c r="AG157" s="94"/>
      <c r="AH157" s="94"/>
    </row>
    <row r="158" spans="16:34">
      <c r="P158" s="95"/>
      <c r="Q158" s="95"/>
      <c r="R158" s="8"/>
      <c r="S158" s="8"/>
      <c r="T158" s="8"/>
      <c r="W158" s="1"/>
      <c r="X158" s="1"/>
      <c r="Y158" s="94"/>
      <c r="Z158" s="94"/>
      <c r="AA158" s="94"/>
      <c r="AB158" s="94"/>
      <c r="AC158" s="94"/>
      <c r="AD158" s="94"/>
      <c r="AE158" s="94"/>
      <c r="AF158" s="94"/>
      <c r="AG158" s="94"/>
      <c r="AH158" s="94"/>
    </row>
    <row r="159" spans="16:34">
      <c r="P159" s="95"/>
      <c r="Q159" s="95"/>
      <c r="R159" s="8"/>
      <c r="S159" s="8"/>
      <c r="T159" s="8"/>
      <c r="W159" s="1"/>
      <c r="X159" s="1"/>
      <c r="Y159" s="94"/>
      <c r="Z159" s="94"/>
      <c r="AA159" s="94"/>
      <c r="AB159" s="94"/>
      <c r="AC159" s="94"/>
      <c r="AD159" s="94"/>
      <c r="AE159" s="94"/>
      <c r="AF159" s="94"/>
      <c r="AG159" s="94"/>
      <c r="AH159" s="94"/>
    </row>
    <row r="160" spans="16:34">
      <c r="P160" s="95"/>
      <c r="Q160" s="95"/>
      <c r="R160" s="8"/>
      <c r="S160" s="8"/>
      <c r="T160" s="8"/>
      <c r="W160" s="1"/>
      <c r="X160" s="1"/>
      <c r="Y160" s="94"/>
      <c r="Z160" s="94"/>
      <c r="AA160" s="94"/>
      <c r="AB160" s="94"/>
      <c r="AC160" s="94"/>
      <c r="AD160" s="94"/>
      <c r="AE160" s="94"/>
      <c r="AF160" s="94"/>
      <c r="AG160" s="94"/>
      <c r="AH160" s="94"/>
    </row>
    <row r="161" spans="16:34">
      <c r="P161" s="95"/>
      <c r="Q161" s="95"/>
      <c r="R161" s="8"/>
      <c r="S161" s="8"/>
      <c r="T161" s="8"/>
      <c r="W161" s="1"/>
      <c r="X161" s="1"/>
      <c r="Y161" s="94"/>
      <c r="Z161" s="94"/>
      <c r="AA161" s="94"/>
      <c r="AB161" s="94"/>
      <c r="AC161" s="94"/>
      <c r="AD161" s="94"/>
      <c r="AE161" s="94"/>
      <c r="AF161" s="94"/>
      <c r="AG161" s="94"/>
      <c r="AH161" s="94"/>
    </row>
    <row r="162" spans="16:34">
      <c r="P162" s="95"/>
      <c r="Q162" s="95"/>
      <c r="R162" s="8"/>
      <c r="S162" s="8"/>
      <c r="T162" s="8"/>
      <c r="W162" s="1"/>
      <c r="X162" s="1"/>
      <c r="Y162" s="94"/>
      <c r="Z162" s="94"/>
      <c r="AA162" s="94"/>
      <c r="AB162" s="94"/>
      <c r="AC162" s="94"/>
      <c r="AD162" s="94"/>
      <c r="AE162" s="94"/>
      <c r="AF162" s="94"/>
      <c r="AG162" s="94"/>
      <c r="AH162" s="94"/>
    </row>
    <row r="163" spans="16:34">
      <c r="P163" s="95"/>
      <c r="Q163" s="95"/>
      <c r="R163" s="8"/>
      <c r="S163" s="8"/>
      <c r="T163" s="8"/>
      <c r="W163" s="1"/>
      <c r="X163" s="1"/>
      <c r="Y163" s="94"/>
      <c r="Z163" s="94"/>
      <c r="AA163" s="94"/>
      <c r="AB163" s="94"/>
      <c r="AC163" s="94"/>
      <c r="AD163" s="94"/>
      <c r="AE163" s="94"/>
      <c r="AF163" s="94"/>
      <c r="AG163" s="94"/>
      <c r="AH163" s="94"/>
    </row>
    <row r="164" spans="16:34">
      <c r="P164" s="95"/>
      <c r="Q164" s="95"/>
      <c r="R164" s="8"/>
      <c r="S164" s="8"/>
      <c r="T164" s="8"/>
      <c r="W164" s="1"/>
      <c r="X164" s="1"/>
      <c r="Y164" s="94"/>
      <c r="Z164" s="94"/>
      <c r="AA164" s="94"/>
      <c r="AB164" s="94"/>
      <c r="AC164" s="94"/>
      <c r="AD164" s="94"/>
      <c r="AE164" s="94"/>
      <c r="AF164" s="94"/>
      <c r="AG164" s="94"/>
      <c r="AH164" s="94"/>
    </row>
    <row r="165" spans="16:34">
      <c r="P165" s="95"/>
      <c r="Q165" s="95"/>
      <c r="R165" s="8"/>
      <c r="S165" s="8"/>
      <c r="T165" s="8"/>
      <c r="W165" s="1"/>
      <c r="X165" s="1"/>
      <c r="Y165" s="94"/>
      <c r="Z165" s="94"/>
      <c r="AA165" s="94"/>
      <c r="AB165" s="94"/>
      <c r="AC165" s="94"/>
      <c r="AD165" s="94"/>
      <c r="AE165" s="94"/>
      <c r="AF165" s="94"/>
      <c r="AG165" s="94"/>
      <c r="AH165" s="94"/>
    </row>
    <row r="166" spans="16:34">
      <c r="P166" s="95"/>
      <c r="Q166" s="95"/>
      <c r="R166" s="8"/>
      <c r="S166" s="8"/>
      <c r="T166" s="8"/>
      <c r="W166" s="1"/>
      <c r="X166" s="1"/>
      <c r="Y166" s="94"/>
      <c r="Z166" s="94"/>
      <c r="AA166" s="94"/>
      <c r="AB166" s="94"/>
      <c r="AC166" s="94"/>
      <c r="AD166" s="94"/>
      <c r="AE166" s="94"/>
      <c r="AF166" s="94"/>
      <c r="AG166" s="94"/>
      <c r="AH166" s="94"/>
    </row>
    <row r="167" spans="16:34">
      <c r="P167" s="95"/>
      <c r="Q167" s="95"/>
      <c r="R167" s="8"/>
      <c r="S167" s="8"/>
      <c r="T167" s="8"/>
      <c r="W167" s="1"/>
      <c r="X167" s="1"/>
      <c r="Y167" s="94"/>
      <c r="Z167" s="94"/>
      <c r="AA167" s="94"/>
      <c r="AB167" s="94"/>
      <c r="AC167" s="94"/>
      <c r="AD167" s="94"/>
      <c r="AE167" s="94"/>
      <c r="AF167" s="94"/>
      <c r="AG167" s="94"/>
      <c r="AH167" s="94"/>
    </row>
    <row r="168" spans="16:34">
      <c r="P168" s="95"/>
      <c r="Q168" s="95"/>
      <c r="R168" s="8"/>
      <c r="S168" s="8"/>
      <c r="T168" s="8"/>
      <c r="W168" s="1"/>
      <c r="X168" s="1"/>
      <c r="Y168" s="94"/>
      <c r="Z168" s="94"/>
      <c r="AA168" s="94"/>
      <c r="AB168" s="94"/>
      <c r="AC168" s="94"/>
      <c r="AD168" s="94"/>
      <c r="AE168" s="94"/>
      <c r="AF168" s="94"/>
      <c r="AG168" s="94"/>
      <c r="AH168" s="94"/>
    </row>
    <row r="169" spans="16:34">
      <c r="P169" s="95"/>
      <c r="Q169" s="95"/>
      <c r="R169" s="8"/>
      <c r="S169" s="8"/>
      <c r="T169" s="8"/>
      <c r="W169" s="1"/>
      <c r="X169" s="1"/>
      <c r="Y169" s="94"/>
      <c r="Z169" s="94"/>
      <c r="AA169" s="94"/>
      <c r="AB169" s="94"/>
      <c r="AC169" s="94"/>
      <c r="AD169" s="94"/>
      <c r="AE169" s="94"/>
      <c r="AF169" s="94"/>
      <c r="AG169" s="94"/>
      <c r="AH169" s="94"/>
    </row>
    <row r="170" spans="16:34">
      <c r="P170" s="95"/>
      <c r="Q170" s="95"/>
      <c r="R170" s="8"/>
      <c r="S170" s="8"/>
      <c r="T170" s="8"/>
      <c r="W170" s="1"/>
      <c r="X170" s="1"/>
      <c r="Y170" s="94"/>
      <c r="Z170" s="94"/>
      <c r="AA170" s="94"/>
      <c r="AB170" s="94"/>
      <c r="AC170" s="94"/>
      <c r="AD170" s="94"/>
      <c r="AE170" s="94"/>
      <c r="AF170" s="94"/>
      <c r="AG170" s="94"/>
      <c r="AH170" s="94"/>
    </row>
    <row r="171" spans="16:34">
      <c r="P171" s="95"/>
      <c r="Q171" s="95"/>
      <c r="R171" s="8"/>
      <c r="S171" s="8"/>
      <c r="T171" s="8"/>
      <c r="W171" s="1"/>
      <c r="X171" s="1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</row>
    <row r="172" spans="16:34">
      <c r="P172" s="95"/>
      <c r="Q172" s="95"/>
      <c r="R172" s="8"/>
      <c r="S172" s="8"/>
      <c r="T172" s="8"/>
      <c r="W172" s="1"/>
      <c r="X172" s="1"/>
      <c r="Y172" s="94"/>
      <c r="Z172" s="94"/>
      <c r="AA172" s="94"/>
      <c r="AB172" s="94"/>
      <c r="AC172" s="94"/>
      <c r="AD172" s="94"/>
      <c r="AE172" s="94"/>
      <c r="AF172" s="94"/>
      <c r="AG172" s="94"/>
      <c r="AH172" s="94"/>
    </row>
    <row r="173" spans="16:34">
      <c r="P173" s="95"/>
      <c r="Q173" s="95"/>
      <c r="R173" s="8"/>
      <c r="S173" s="8"/>
      <c r="T173" s="8"/>
      <c r="W173" s="1"/>
      <c r="X173" s="1"/>
      <c r="Y173" s="94"/>
      <c r="Z173" s="94"/>
      <c r="AA173" s="94"/>
      <c r="AB173" s="94"/>
      <c r="AC173" s="94"/>
      <c r="AD173" s="94"/>
      <c r="AE173" s="94"/>
      <c r="AF173" s="94"/>
      <c r="AG173" s="94"/>
      <c r="AH173" s="94"/>
    </row>
    <row r="174" spans="16:34">
      <c r="P174" s="95"/>
      <c r="Q174" s="95"/>
      <c r="R174" s="8"/>
      <c r="S174" s="8"/>
      <c r="T174" s="8"/>
      <c r="W174" s="1"/>
      <c r="X174" s="1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</row>
    <row r="175" spans="16:34">
      <c r="P175" s="95"/>
      <c r="Q175" s="95"/>
      <c r="R175" s="8"/>
      <c r="S175" s="8"/>
      <c r="T175" s="8"/>
      <c r="W175" s="1"/>
      <c r="X175" s="1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</row>
    <row r="176" spans="16:34">
      <c r="P176" s="95"/>
      <c r="Q176" s="95"/>
      <c r="R176" s="8"/>
      <c r="S176" s="8"/>
      <c r="T176" s="8"/>
      <c r="W176" s="1"/>
      <c r="X176" s="1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</row>
    <row r="177" spans="16:34">
      <c r="P177" s="95"/>
      <c r="Q177" s="95"/>
      <c r="R177" s="8"/>
      <c r="S177" s="8"/>
      <c r="T177" s="8"/>
      <c r="W177" s="1"/>
      <c r="X177" s="1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</row>
    <row r="178" spans="16:34">
      <c r="P178" s="95"/>
      <c r="Q178" s="95"/>
      <c r="R178" s="8"/>
      <c r="S178" s="8"/>
      <c r="T178" s="8"/>
      <c r="W178" s="1"/>
      <c r="X178" s="1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</row>
    <row r="179" spans="16:34">
      <c r="P179" s="95"/>
      <c r="Q179" s="95"/>
      <c r="R179" s="8"/>
      <c r="S179" s="8"/>
      <c r="T179" s="8"/>
      <c r="W179" s="1"/>
      <c r="X179" s="1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</row>
    <row r="180" spans="16:34">
      <c r="P180" s="95"/>
      <c r="Q180" s="95"/>
      <c r="R180" s="8"/>
      <c r="S180" s="8"/>
      <c r="T180" s="8"/>
      <c r="W180" s="1"/>
      <c r="X180" s="1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</row>
    <row r="181" spans="16:34">
      <c r="P181" s="95"/>
      <c r="Q181" s="95"/>
      <c r="R181" s="8"/>
      <c r="S181" s="8"/>
      <c r="T181" s="8"/>
      <c r="W181" s="1"/>
      <c r="X181" s="1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</row>
    <row r="182" spans="16:34">
      <c r="P182" s="95"/>
      <c r="Q182" s="95"/>
      <c r="R182" s="8"/>
      <c r="S182" s="8"/>
      <c r="T182" s="8"/>
      <c r="W182" s="1"/>
      <c r="X182" s="1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</row>
    <row r="183" spans="16:34">
      <c r="P183" s="95"/>
      <c r="Q183" s="95"/>
      <c r="R183" s="8"/>
      <c r="S183" s="8"/>
      <c r="T183" s="8"/>
      <c r="W183" s="1"/>
      <c r="X183" s="1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</row>
    <row r="184" spans="16:34">
      <c r="P184" s="95"/>
      <c r="Q184" s="95"/>
      <c r="R184" s="8"/>
      <c r="S184" s="8"/>
      <c r="T184" s="8"/>
      <c r="W184" s="1"/>
      <c r="X184" s="1"/>
      <c r="Y184" s="94"/>
      <c r="Z184" s="94"/>
      <c r="AA184" s="94"/>
      <c r="AB184" s="94"/>
      <c r="AC184" s="94"/>
      <c r="AD184" s="94"/>
      <c r="AE184" s="94"/>
      <c r="AF184" s="94"/>
      <c r="AG184" s="94"/>
      <c r="AH184" s="94"/>
    </row>
    <row r="185" spans="16:34">
      <c r="P185" s="95"/>
      <c r="Q185" s="95"/>
      <c r="R185" s="8"/>
      <c r="S185" s="8"/>
      <c r="T185" s="8"/>
      <c r="W185" s="1"/>
      <c r="X185" s="1"/>
      <c r="Y185" s="94"/>
      <c r="Z185" s="94"/>
      <c r="AA185" s="94"/>
      <c r="AB185" s="94"/>
      <c r="AC185" s="94"/>
      <c r="AD185" s="94"/>
      <c r="AE185" s="94"/>
      <c r="AF185" s="94"/>
      <c r="AG185" s="94"/>
      <c r="AH185" s="94"/>
    </row>
    <row r="186" spans="16:34">
      <c r="P186" s="95"/>
      <c r="Q186" s="95"/>
      <c r="R186" s="8"/>
      <c r="S186" s="8"/>
      <c r="T186" s="8"/>
      <c r="W186" s="1"/>
      <c r="X186" s="1"/>
      <c r="Y186" s="94"/>
      <c r="Z186" s="94"/>
      <c r="AA186" s="94"/>
      <c r="AB186" s="94"/>
      <c r="AC186" s="94"/>
      <c r="AD186" s="94"/>
      <c r="AE186" s="94"/>
      <c r="AF186" s="94"/>
      <c r="AG186" s="94"/>
      <c r="AH186" s="94"/>
    </row>
    <row r="187" spans="16:34">
      <c r="P187" s="95"/>
      <c r="Q187" s="95"/>
      <c r="R187" s="8"/>
      <c r="S187" s="8"/>
      <c r="T187" s="8"/>
      <c r="W187" s="1"/>
      <c r="X187" s="1"/>
      <c r="Y187" s="94"/>
      <c r="Z187" s="94"/>
      <c r="AA187" s="94"/>
      <c r="AB187" s="94"/>
      <c r="AC187" s="94"/>
      <c r="AD187" s="94"/>
      <c r="AE187" s="94"/>
      <c r="AF187" s="94"/>
      <c r="AG187" s="94"/>
      <c r="AH187" s="94"/>
    </row>
    <row r="188" spans="16:34">
      <c r="P188" s="95"/>
      <c r="Q188" s="95"/>
      <c r="R188" s="8"/>
      <c r="S188" s="8"/>
      <c r="T188" s="8"/>
      <c r="W188" s="1"/>
      <c r="X188" s="1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</row>
    <row r="189" spans="16:34">
      <c r="P189" s="95"/>
      <c r="Q189" s="95"/>
      <c r="R189" s="8"/>
      <c r="S189" s="8"/>
      <c r="T189" s="8"/>
      <c r="W189" s="1"/>
      <c r="X189" s="1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</row>
    <row r="190" spans="16:34">
      <c r="P190" s="95"/>
      <c r="Q190" s="95"/>
      <c r="R190" s="8"/>
      <c r="S190" s="8"/>
      <c r="T190" s="8"/>
      <c r="W190" s="1"/>
      <c r="X190" s="1"/>
      <c r="Y190" s="94"/>
      <c r="Z190" s="94"/>
      <c r="AA190" s="94"/>
      <c r="AB190" s="94"/>
      <c r="AC190" s="94"/>
      <c r="AD190" s="94"/>
      <c r="AE190" s="94"/>
      <c r="AF190" s="94"/>
      <c r="AG190" s="94"/>
      <c r="AH190" s="94"/>
    </row>
    <row r="191" spans="16:34">
      <c r="P191" s="95"/>
      <c r="Q191" s="95"/>
      <c r="R191" s="8"/>
      <c r="S191" s="8"/>
      <c r="T191" s="8"/>
      <c r="W191" s="1"/>
      <c r="X191" s="1"/>
      <c r="Y191" s="94"/>
      <c r="Z191" s="94"/>
      <c r="AA191" s="94"/>
      <c r="AB191" s="94"/>
      <c r="AC191" s="94"/>
      <c r="AD191" s="94"/>
      <c r="AE191" s="94"/>
      <c r="AF191" s="94"/>
      <c r="AG191" s="94"/>
      <c r="AH191" s="94"/>
    </row>
    <row r="192" spans="16:34">
      <c r="P192" s="95"/>
      <c r="Q192" s="95"/>
      <c r="R192" s="8"/>
      <c r="S192" s="8"/>
      <c r="T192" s="8"/>
      <c r="W192" s="1"/>
      <c r="X192" s="1"/>
      <c r="Y192" s="94"/>
      <c r="Z192" s="94"/>
      <c r="AA192" s="94"/>
      <c r="AB192" s="94"/>
      <c r="AC192" s="94"/>
      <c r="AD192" s="94"/>
      <c r="AE192" s="94"/>
      <c r="AF192" s="94"/>
      <c r="AG192" s="94"/>
      <c r="AH192" s="94"/>
    </row>
    <row r="193" spans="16:34">
      <c r="P193" s="95"/>
      <c r="Q193" s="95"/>
      <c r="R193" s="8"/>
      <c r="S193" s="8"/>
      <c r="T193" s="8"/>
      <c r="W193" s="1"/>
      <c r="X193" s="1"/>
      <c r="Y193" s="94"/>
      <c r="Z193" s="94"/>
      <c r="AA193" s="94"/>
      <c r="AB193" s="94"/>
      <c r="AC193" s="94"/>
      <c r="AD193" s="94"/>
      <c r="AE193" s="94"/>
      <c r="AF193" s="94"/>
      <c r="AG193" s="94"/>
      <c r="AH193" s="94"/>
    </row>
    <row r="194" spans="16:34">
      <c r="P194" s="95"/>
      <c r="Q194" s="95"/>
      <c r="R194" s="8"/>
      <c r="S194" s="8"/>
      <c r="T194" s="8"/>
      <c r="W194" s="1"/>
      <c r="X194" s="1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</row>
    <row r="195" spans="16:34">
      <c r="P195" s="95"/>
      <c r="Q195" s="95"/>
      <c r="R195" s="8"/>
      <c r="S195" s="8"/>
      <c r="T195" s="8"/>
      <c r="W195" s="1"/>
      <c r="X195" s="1"/>
      <c r="Y195" s="94"/>
      <c r="Z195" s="94"/>
      <c r="AA195" s="94"/>
      <c r="AB195" s="94"/>
      <c r="AC195" s="94"/>
      <c r="AD195" s="94"/>
      <c r="AE195" s="94"/>
      <c r="AF195" s="94"/>
      <c r="AG195" s="94"/>
      <c r="AH195" s="94"/>
    </row>
    <row r="196" spans="16:34">
      <c r="P196" s="95"/>
      <c r="Q196" s="95"/>
      <c r="R196" s="8"/>
      <c r="S196" s="8"/>
      <c r="T196" s="8"/>
      <c r="W196" s="1"/>
      <c r="X196" s="1"/>
      <c r="Y196" s="94"/>
      <c r="Z196" s="94"/>
      <c r="AA196" s="94"/>
      <c r="AB196" s="94"/>
      <c r="AC196" s="94"/>
      <c r="AD196" s="94"/>
      <c r="AE196" s="94"/>
      <c r="AF196" s="94"/>
      <c r="AG196" s="94"/>
      <c r="AH196" s="94"/>
    </row>
    <row r="197" spans="16:34">
      <c r="P197" s="95"/>
      <c r="Q197" s="95"/>
      <c r="R197" s="8"/>
      <c r="S197" s="8"/>
      <c r="T197" s="8"/>
      <c r="W197" s="1"/>
      <c r="X197" s="1"/>
      <c r="Y197" s="94"/>
      <c r="Z197" s="94"/>
      <c r="AA197" s="94"/>
      <c r="AB197" s="94"/>
      <c r="AC197" s="94"/>
      <c r="AD197" s="94"/>
      <c r="AE197" s="94"/>
      <c r="AF197" s="94"/>
      <c r="AG197" s="94"/>
      <c r="AH197" s="94"/>
    </row>
    <row r="198" spans="16:34">
      <c r="P198" s="95"/>
      <c r="Q198" s="95"/>
      <c r="R198" s="8"/>
      <c r="S198" s="8"/>
      <c r="T198" s="8"/>
      <c r="W198" s="1"/>
      <c r="X198" s="1"/>
      <c r="Y198" s="94"/>
      <c r="Z198" s="94"/>
      <c r="AA198" s="94"/>
      <c r="AB198" s="94"/>
      <c r="AC198" s="94"/>
      <c r="AD198" s="94"/>
      <c r="AE198" s="94"/>
      <c r="AF198" s="94"/>
      <c r="AG198" s="94"/>
      <c r="AH198" s="94"/>
    </row>
    <row r="199" spans="16:34">
      <c r="P199" s="95"/>
      <c r="Q199" s="95"/>
      <c r="R199" s="8"/>
      <c r="S199" s="8"/>
      <c r="T199" s="8"/>
      <c r="W199" s="1"/>
      <c r="X199" s="1"/>
      <c r="Y199" s="94"/>
      <c r="Z199" s="94"/>
      <c r="AA199" s="94"/>
      <c r="AB199" s="94"/>
      <c r="AC199" s="94"/>
      <c r="AD199" s="94"/>
      <c r="AE199" s="94"/>
      <c r="AF199" s="94"/>
      <c r="AG199" s="94"/>
      <c r="AH199" s="94"/>
    </row>
    <row r="200" spans="16:34">
      <c r="P200" s="95"/>
      <c r="Q200" s="95"/>
      <c r="R200" s="8"/>
      <c r="S200" s="8"/>
      <c r="T200" s="8"/>
      <c r="W200" s="1"/>
      <c r="X200" s="1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</row>
    <row r="201" spans="16:34">
      <c r="P201" s="95"/>
      <c r="Q201" s="95"/>
      <c r="R201" s="8"/>
      <c r="S201" s="8"/>
      <c r="T201" s="8"/>
      <c r="W201" s="1"/>
      <c r="X201" s="1"/>
      <c r="Y201" s="94"/>
      <c r="Z201" s="94"/>
      <c r="AA201" s="94"/>
      <c r="AB201" s="94"/>
      <c r="AC201" s="94"/>
      <c r="AD201" s="94"/>
      <c r="AE201" s="94"/>
      <c r="AF201" s="94"/>
      <c r="AG201" s="94"/>
      <c r="AH201" s="94"/>
    </row>
    <row r="202" spans="16:34">
      <c r="P202" s="95"/>
      <c r="Q202" s="95"/>
      <c r="R202" s="8"/>
      <c r="S202" s="8"/>
      <c r="T202" s="8"/>
      <c r="W202" s="1"/>
      <c r="X202" s="1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</row>
    <row r="203" spans="16:34">
      <c r="P203" s="95"/>
      <c r="Q203" s="95"/>
      <c r="R203" s="8"/>
      <c r="S203" s="8"/>
      <c r="T203" s="8"/>
      <c r="W203" s="1"/>
      <c r="X203" s="1"/>
      <c r="Y203" s="94"/>
      <c r="Z203" s="94"/>
      <c r="AA203" s="94"/>
      <c r="AB203" s="94"/>
      <c r="AC203" s="94"/>
      <c r="AD203" s="94"/>
      <c r="AE203" s="94"/>
      <c r="AF203" s="94"/>
      <c r="AG203" s="94"/>
      <c r="AH203" s="94"/>
    </row>
    <row r="204" spans="16:34">
      <c r="P204" s="95"/>
      <c r="Q204" s="95"/>
      <c r="R204" s="8"/>
      <c r="S204" s="8"/>
      <c r="T204" s="8"/>
      <c r="W204" s="1"/>
      <c r="X204" s="1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</row>
    <row r="205" spans="16:34">
      <c r="P205" s="95"/>
      <c r="Q205" s="95"/>
      <c r="R205" s="8"/>
      <c r="S205" s="8"/>
      <c r="T205" s="8"/>
      <c r="W205" s="1"/>
      <c r="X205" s="1"/>
      <c r="Y205" s="94"/>
      <c r="Z205" s="94"/>
      <c r="AA205" s="94"/>
      <c r="AB205" s="94"/>
      <c r="AC205" s="94"/>
      <c r="AD205" s="94"/>
      <c r="AE205" s="94"/>
      <c r="AF205" s="94"/>
      <c r="AG205" s="94"/>
      <c r="AH205" s="94"/>
    </row>
    <row r="206" spans="16:34">
      <c r="P206" s="95"/>
      <c r="Q206" s="95"/>
      <c r="R206" s="8"/>
      <c r="S206" s="8"/>
      <c r="T206" s="8"/>
      <c r="W206" s="1"/>
      <c r="X206" s="1"/>
      <c r="Y206" s="94"/>
      <c r="Z206" s="94"/>
      <c r="AA206" s="94"/>
      <c r="AB206" s="94"/>
      <c r="AC206" s="94"/>
      <c r="AD206" s="94"/>
      <c r="AE206" s="94"/>
      <c r="AF206" s="94"/>
      <c r="AG206" s="94"/>
      <c r="AH206" s="94"/>
    </row>
    <row r="207" spans="16:34">
      <c r="P207" s="95"/>
      <c r="Q207" s="95"/>
      <c r="R207" s="8"/>
      <c r="S207" s="8"/>
      <c r="T207" s="8"/>
      <c r="W207" s="1"/>
      <c r="X207" s="1"/>
      <c r="Y207" s="94"/>
      <c r="Z207" s="94"/>
      <c r="AA207" s="94"/>
      <c r="AB207" s="94"/>
      <c r="AC207" s="94"/>
      <c r="AD207" s="94"/>
      <c r="AE207" s="94"/>
      <c r="AF207" s="94"/>
      <c r="AG207" s="94"/>
      <c r="AH207" s="94"/>
    </row>
    <row r="208" spans="16:34">
      <c r="P208" s="95"/>
      <c r="Q208" s="95"/>
      <c r="R208" s="8"/>
      <c r="S208" s="8"/>
      <c r="T208" s="8"/>
      <c r="W208" s="1"/>
      <c r="X208" s="1"/>
      <c r="Y208" s="94"/>
      <c r="Z208" s="94"/>
      <c r="AA208" s="94"/>
      <c r="AB208" s="94"/>
      <c r="AC208" s="94"/>
      <c r="AD208" s="94"/>
      <c r="AE208" s="94"/>
      <c r="AF208" s="94"/>
      <c r="AG208" s="94"/>
      <c r="AH208" s="94"/>
    </row>
    <row r="209" spans="16:34">
      <c r="P209" s="95"/>
      <c r="Q209" s="95"/>
      <c r="R209" s="8"/>
      <c r="S209" s="8"/>
      <c r="T209" s="8"/>
      <c r="W209" s="1"/>
      <c r="X209" s="1"/>
      <c r="Y209" s="94"/>
      <c r="Z209" s="94"/>
      <c r="AA209" s="94"/>
      <c r="AB209" s="94"/>
      <c r="AC209" s="94"/>
      <c r="AD209" s="94"/>
      <c r="AE209" s="94"/>
      <c r="AF209" s="94"/>
      <c r="AG209" s="94"/>
      <c r="AH209" s="94"/>
    </row>
    <row r="210" spans="16:34">
      <c r="P210" s="95"/>
      <c r="Q210" s="95"/>
      <c r="R210" s="8"/>
      <c r="S210" s="8"/>
      <c r="T210" s="8"/>
      <c r="W210" s="1"/>
      <c r="X210" s="1"/>
      <c r="Y210" s="94"/>
      <c r="Z210" s="94"/>
      <c r="AA210" s="94"/>
      <c r="AB210" s="94"/>
      <c r="AC210" s="94"/>
      <c r="AD210" s="94"/>
      <c r="AE210" s="94"/>
      <c r="AF210" s="94"/>
      <c r="AG210" s="94"/>
      <c r="AH210" s="94"/>
    </row>
    <row r="211" spans="16:34">
      <c r="P211" s="95"/>
      <c r="Q211" s="95"/>
      <c r="R211" s="8"/>
      <c r="S211" s="8"/>
      <c r="T211" s="8"/>
      <c r="W211" s="1"/>
      <c r="X211" s="1"/>
      <c r="Y211" s="94"/>
      <c r="Z211" s="94"/>
      <c r="AA211" s="94"/>
      <c r="AB211" s="94"/>
      <c r="AC211" s="94"/>
      <c r="AD211" s="94"/>
      <c r="AE211" s="94"/>
      <c r="AF211" s="94"/>
      <c r="AG211" s="94"/>
      <c r="AH211" s="94"/>
    </row>
    <row r="212" spans="16:34">
      <c r="P212" s="95"/>
      <c r="Q212" s="95"/>
      <c r="R212" s="8"/>
      <c r="S212" s="8"/>
      <c r="T212" s="8"/>
      <c r="W212" s="1"/>
      <c r="X212" s="1"/>
      <c r="Y212" s="94"/>
      <c r="Z212" s="94"/>
      <c r="AA212" s="94"/>
      <c r="AB212" s="94"/>
      <c r="AC212" s="94"/>
      <c r="AD212" s="94"/>
      <c r="AE212" s="94"/>
      <c r="AF212" s="94"/>
      <c r="AG212" s="94"/>
      <c r="AH212" s="94"/>
    </row>
    <row r="213" spans="16:34">
      <c r="P213" s="95"/>
      <c r="Q213" s="95"/>
      <c r="R213" s="8"/>
      <c r="S213" s="8"/>
      <c r="T213" s="8"/>
      <c r="W213" s="1"/>
      <c r="X213" s="1"/>
      <c r="Y213" s="94"/>
      <c r="Z213" s="94"/>
      <c r="AA213" s="94"/>
      <c r="AB213" s="94"/>
      <c r="AC213" s="94"/>
      <c r="AD213" s="94"/>
      <c r="AE213" s="94"/>
      <c r="AF213" s="94"/>
      <c r="AG213" s="94"/>
      <c r="AH213" s="94"/>
    </row>
    <row r="214" spans="16:34">
      <c r="P214" s="95"/>
      <c r="Q214" s="95"/>
      <c r="R214" s="8"/>
      <c r="S214" s="8"/>
      <c r="T214" s="8"/>
      <c r="W214" s="1"/>
      <c r="X214" s="1"/>
      <c r="Y214" s="94"/>
      <c r="Z214" s="94"/>
      <c r="AA214" s="94"/>
      <c r="AB214" s="94"/>
      <c r="AC214" s="94"/>
      <c r="AD214" s="94"/>
      <c r="AE214" s="94"/>
      <c r="AF214" s="94"/>
      <c r="AG214" s="94"/>
      <c r="AH214" s="94"/>
    </row>
    <row r="215" spans="16:34">
      <c r="P215" s="95"/>
      <c r="Q215" s="95"/>
      <c r="R215" s="8"/>
      <c r="S215" s="8"/>
      <c r="T215" s="8"/>
      <c r="W215" s="1"/>
      <c r="X215" s="1"/>
      <c r="Y215" s="94"/>
      <c r="Z215" s="94"/>
      <c r="AA215" s="94"/>
      <c r="AB215" s="94"/>
      <c r="AC215" s="94"/>
      <c r="AD215" s="94"/>
      <c r="AE215" s="94"/>
      <c r="AF215" s="94"/>
      <c r="AG215" s="94"/>
      <c r="AH215" s="94"/>
    </row>
    <row r="216" spans="16:34">
      <c r="P216" s="95"/>
      <c r="Q216" s="95"/>
      <c r="R216" s="8"/>
      <c r="S216" s="8"/>
      <c r="T216" s="8"/>
      <c r="W216" s="1"/>
      <c r="X216" s="1"/>
      <c r="Y216" s="94"/>
      <c r="Z216" s="94"/>
      <c r="AA216" s="94"/>
      <c r="AB216" s="94"/>
      <c r="AC216" s="94"/>
      <c r="AD216" s="94"/>
      <c r="AE216" s="94"/>
      <c r="AF216" s="94"/>
      <c r="AG216" s="94"/>
      <c r="AH216" s="94"/>
    </row>
    <row r="217" spans="16:34">
      <c r="P217" s="95"/>
      <c r="Q217" s="95"/>
      <c r="R217" s="8"/>
      <c r="S217" s="8"/>
      <c r="T217" s="8"/>
      <c r="W217" s="1"/>
      <c r="X217" s="1"/>
      <c r="Y217" s="94"/>
      <c r="Z217" s="94"/>
      <c r="AA217" s="94"/>
      <c r="AB217" s="94"/>
      <c r="AC217" s="94"/>
      <c r="AD217" s="94"/>
      <c r="AE217" s="94"/>
      <c r="AF217" s="94"/>
      <c r="AG217" s="94"/>
      <c r="AH217" s="94"/>
    </row>
    <row r="218" spans="16:34">
      <c r="P218" s="95"/>
      <c r="Q218" s="95"/>
      <c r="R218" s="8"/>
      <c r="S218" s="8"/>
      <c r="T218" s="8"/>
      <c r="W218" s="1"/>
      <c r="X218" s="1"/>
      <c r="Y218" s="94"/>
      <c r="Z218" s="94"/>
      <c r="AA218" s="94"/>
      <c r="AB218" s="94"/>
      <c r="AC218" s="94"/>
      <c r="AD218" s="94"/>
      <c r="AE218" s="94"/>
      <c r="AF218" s="94"/>
      <c r="AG218" s="94"/>
      <c r="AH218" s="94"/>
    </row>
    <row r="219" spans="16:34">
      <c r="P219" s="95"/>
      <c r="Q219" s="95"/>
      <c r="R219" s="8"/>
      <c r="S219" s="8"/>
      <c r="T219" s="8"/>
      <c r="W219" s="1"/>
      <c r="X219" s="1"/>
      <c r="Y219" s="94"/>
      <c r="Z219" s="94"/>
      <c r="AA219" s="94"/>
      <c r="AB219" s="94"/>
      <c r="AC219" s="94"/>
      <c r="AD219" s="94"/>
      <c r="AE219" s="94"/>
      <c r="AF219" s="94"/>
      <c r="AG219" s="94"/>
      <c r="AH219" s="94"/>
    </row>
    <row r="220" spans="16:34">
      <c r="P220" s="95"/>
      <c r="Q220" s="95"/>
      <c r="R220" s="8"/>
      <c r="S220" s="8"/>
      <c r="T220" s="8"/>
      <c r="W220" s="1"/>
      <c r="X220" s="1"/>
      <c r="Y220" s="94"/>
      <c r="Z220" s="94"/>
      <c r="AA220" s="94"/>
      <c r="AB220" s="94"/>
      <c r="AC220" s="94"/>
      <c r="AD220" s="94"/>
      <c r="AE220" s="94"/>
      <c r="AF220" s="94"/>
      <c r="AG220" s="94"/>
      <c r="AH220" s="94"/>
    </row>
    <row r="221" spans="16:34">
      <c r="P221" s="95"/>
      <c r="Q221" s="95"/>
      <c r="R221" s="8"/>
      <c r="S221" s="8"/>
      <c r="T221" s="8"/>
      <c r="W221" s="1"/>
      <c r="X221" s="1"/>
      <c r="Y221" s="94"/>
      <c r="Z221" s="94"/>
      <c r="AA221" s="94"/>
      <c r="AB221" s="94"/>
      <c r="AC221" s="94"/>
      <c r="AD221" s="94"/>
      <c r="AE221" s="94"/>
      <c r="AF221" s="94"/>
      <c r="AG221" s="94"/>
      <c r="AH221" s="94"/>
    </row>
    <row r="222" spans="16:34">
      <c r="P222" s="95"/>
      <c r="Q222" s="95"/>
      <c r="R222" s="8"/>
      <c r="S222" s="8"/>
      <c r="T222" s="8"/>
      <c r="W222" s="1"/>
      <c r="X222" s="1"/>
      <c r="Y222" s="94"/>
      <c r="Z222" s="94"/>
      <c r="AA222" s="94"/>
      <c r="AB222" s="94"/>
      <c r="AC222" s="94"/>
      <c r="AD222" s="94"/>
      <c r="AE222" s="94"/>
      <c r="AF222" s="94"/>
      <c r="AG222" s="94"/>
      <c r="AH222" s="94"/>
    </row>
    <row r="223" spans="16:34">
      <c r="P223" s="95"/>
      <c r="Q223" s="95"/>
      <c r="R223" s="8"/>
      <c r="S223" s="8"/>
      <c r="T223" s="8"/>
      <c r="W223" s="1"/>
      <c r="X223" s="1"/>
      <c r="Y223" s="94"/>
      <c r="Z223" s="94"/>
      <c r="AA223" s="94"/>
      <c r="AB223" s="94"/>
      <c r="AC223" s="94"/>
      <c r="AD223" s="94"/>
      <c r="AE223" s="94"/>
      <c r="AF223" s="94"/>
      <c r="AG223" s="94"/>
      <c r="AH223" s="94"/>
    </row>
    <row r="224" spans="16:34">
      <c r="P224" s="95"/>
      <c r="Q224" s="95"/>
      <c r="R224" s="8"/>
      <c r="S224" s="8"/>
      <c r="T224" s="8"/>
      <c r="W224" s="1"/>
      <c r="X224" s="1"/>
      <c r="Y224" s="94"/>
      <c r="Z224" s="94"/>
      <c r="AA224" s="94"/>
      <c r="AB224" s="94"/>
      <c r="AC224" s="94"/>
      <c r="AD224" s="94"/>
      <c r="AE224" s="94"/>
      <c r="AF224" s="94"/>
      <c r="AG224" s="94"/>
      <c r="AH224" s="94"/>
    </row>
    <row r="225" spans="16:34">
      <c r="P225" s="95"/>
      <c r="Q225" s="95"/>
      <c r="R225" s="8"/>
      <c r="S225" s="8"/>
      <c r="T225" s="8"/>
      <c r="W225" s="1"/>
      <c r="X225" s="1"/>
      <c r="Y225" s="94"/>
      <c r="Z225" s="94"/>
      <c r="AA225" s="94"/>
      <c r="AB225" s="94"/>
      <c r="AC225" s="94"/>
      <c r="AD225" s="94"/>
      <c r="AE225" s="94"/>
      <c r="AF225" s="94"/>
      <c r="AG225" s="94"/>
      <c r="AH225" s="94"/>
    </row>
    <row r="226" spans="16:34">
      <c r="P226" s="95"/>
      <c r="Q226" s="95"/>
      <c r="R226" s="8"/>
      <c r="S226" s="8"/>
      <c r="T226" s="8"/>
      <c r="W226" s="1"/>
      <c r="X226" s="1"/>
      <c r="Y226" s="94"/>
      <c r="Z226" s="94"/>
      <c r="AA226" s="94"/>
      <c r="AB226" s="94"/>
      <c r="AC226" s="94"/>
      <c r="AD226" s="94"/>
      <c r="AE226" s="94"/>
      <c r="AF226" s="94"/>
      <c r="AG226" s="94"/>
      <c r="AH226" s="94"/>
    </row>
    <row r="227" spans="16:34">
      <c r="P227" s="95"/>
      <c r="Q227" s="95"/>
      <c r="R227" s="8"/>
      <c r="S227" s="8"/>
      <c r="T227" s="8"/>
      <c r="W227" s="1"/>
      <c r="X227" s="1"/>
      <c r="Y227" s="94"/>
      <c r="Z227" s="94"/>
      <c r="AA227" s="94"/>
      <c r="AB227" s="94"/>
      <c r="AC227" s="94"/>
      <c r="AD227" s="94"/>
      <c r="AE227" s="94"/>
      <c r="AF227" s="94"/>
      <c r="AG227" s="94"/>
      <c r="AH227" s="94"/>
    </row>
    <row r="228" spans="16:34">
      <c r="P228" s="95"/>
      <c r="Q228" s="95"/>
      <c r="R228" s="8"/>
      <c r="S228" s="8"/>
      <c r="T228" s="8"/>
      <c r="W228" s="1"/>
      <c r="X228" s="1"/>
      <c r="Y228" s="94"/>
      <c r="Z228" s="94"/>
      <c r="AA228" s="94"/>
      <c r="AB228" s="94"/>
      <c r="AC228" s="94"/>
      <c r="AD228" s="94"/>
      <c r="AE228" s="94"/>
      <c r="AF228" s="94"/>
      <c r="AG228" s="94"/>
      <c r="AH228" s="94"/>
    </row>
    <row r="229" spans="16:34">
      <c r="P229" s="95"/>
      <c r="Q229" s="95"/>
      <c r="R229" s="8"/>
      <c r="S229" s="8"/>
      <c r="T229" s="8"/>
      <c r="W229" s="1"/>
      <c r="X229" s="1"/>
      <c r="Y229" s="94"/>
      <c r="Z229" s="94"/>
      <c r="AA229" s="94"/>
      <c r="AB229" s="94"/>
      <c r="AC229" s="94"/>
      <c r="AD229" s="94"/>
      <c r="AE229" s="94"/>
      <c r="AF229" s="94"/>
      <c r="AG229" s="94"/>
      <c r="AH229" s="94"/>
    </row>
    <row r="230" spans="16:34">
      <c r="P230" s="95"/>
      <c r="Q230" s="95"/>
      <c r="R230" s="8"/>
      <c r="S230" s="8"/>
      <c r="T230" s="8"/>
      <c r="W230" s="1"/>
      <c r="X230" s="1"/>
      <c r="Y230" s="94"/>
      <c r="Z230" s="94"/>
      <c r="AA230" s="94"/>
      <c r="AB230" s="94"/>
      <c r="AC230" s="94"/>
      <c r="AD230" s="94"/>
      <c r="AE230" s="94"/>
      <c r="AF230" s="94"/>
      <c r="AG230" s="94"/>
      <c r="AH230" s="94"/>
    </row>
    <row r="231" spans="16:34">
      <c r="P231" s="95"/>
      <c r="Q231" s="95"/>
      <c r="R231" s="8"/>
      <c r="S231" s="8"/>
      <c r="T231" s="8"/>
      <c r="W231" s="1"/>
      <c r="X231" s="1"/>
      <c r="Y231" s="94"/>
      <c r="Z231" s="94"/>
      <c r="AA231" s="94"/>
      <c r="AB231" s="94"/>
      <c r="AC231" s="94"/>
      <c r="AD231" s="94"/>
      <c r="AE231" s="94"/>
      <c r="AF231" s="94"/>
      <c r="AG231" s="94"/>
      <c r="AH231" s="94"/>
    </row>
    <row r="232" spans="16:34">
      <c r="P232" s="95"/>
      <c r="Q232" s="95"/>
      <c r="R232" s="8"/>
      <c r="S232" s="8"/>
      <c r="T232" s="8"/>
      <c r="W232" s="1"/>
      <c r="X232" s="1"/>
      <c r="Y232" s="94"/>
      <c r="Z232" s="94"/>
      <c r="AA232" s="94"/>
      <c r="AB232" s="94"/>
      <c r="AC232" s="94"/>
      <c r="AD232" s="94"/>
      <c r="AE232" s="94"/>
      <c r="AF232" s="94"/>
      <c r="AG232" s="94"/>
      <c r="AH232" s="94"/>
    </row>
    <row r="233" spans="16:34">
      <c r="P233" s="95"/>
      <c r="Q233" s="95"/>
      <c r="R233" s="8"/>
      <c r="S233" s="8"/>
      <c r="T233" s="8"/>
      <c r="W233" s="1"/>
      <c r="X233" s="1"/>
      <c r="Y233" s="94"/>
      <c r="Z233" s="94"/>
      <c r="AA233" s="94"/>
      <c r="AB233" s="94"/>
      <c r="AC233" s="94"/>
      <c r="AD233" s="94"/>
      <c r="AE233" s="94"/>
      <c r="AF233" s="94"/>
      <c r="AG233" s="94"/>
      <c r="AH233" s="94"/>
    </row>
    <row r="234" spans="16:34">
      <c r="P234" s="95"/>
      <c r="Q234" s="95"/>
      <c r="R234" s="8"/>
      <c r="S234" s="8"/>
      <c r="T234" s="8"/>
      <c r="W234" s="1"/>
      <c r="X234" s="1"/>
      <c r="Y234" s="94"/>
      <c r="Z234" s="94"/>
      <c r="AA234" s="94"/>
      <c r="AB234" s="94"/>
      <c r="AC234" s="94"/>
      <c r="AD234" s="94"/>
      <c r="AE234" s="94"/>
      <c r="AF234" s="94"/>
      <c r="AG234" s="94"/>
      <c r="AH234" s="94"/>
    </row>
    <row r="235" spans="16:34">
      <c r="P235" s="95"/>
      <c r="Q235" s="95"/>
      <c r="R235" s="8"/>
      <c r="S235" s="8"/>
      <c r="T235" s="8"/>
      <c r="W235" s="1"/>
      <c r="X235" s="1"/>
      <c r="Y235" s="94"/>
      <c r="Z235" s="94"/>
      <c r="AA235" s="94"/>
      <c r="AB235" s="94"/>
      <c r="AC235" s="94"/>
      <c r="AD235" s="94"/>
      <c r="AE235" s="94"/>
      <c r="AF235" s="94"/>
      <c r="AG235" s="94"/>
      <c r="AH235" s="94"/>
    </row>
    <row r="236" spans="16:34">
      <c r="P236" s="95"/>
      <c r="Q236" s="95"/>
      <c r="R236" s="8"/>
      <c r="S236" s="8"/>
      <c r="T236" s="8"/>
      <c r="W236" s="1"/>
      <c r="X236" s="1"/>
      <c r="Y236" s="94"/>
      <c r="Z236" s="94"/>
      <c r="AA236" s="94"/>
      <c r="AB236" s="94"/>
      <c r="AC236" s="94"/>
      <c r="AD236" s="94"/>
      <c r="AE236" s="94"/>
      <c r="AF236" s="94"/>
      <c r="AG236" s="94"/>
      <c r="AH236" s="94"/>
    </row>
    <row r="237" spans="16:34">
      <c r="P237" s="95"/>
      <c r="Q237" s="95"/>
      <c r="R237" s="8"/>
      <c r="S237" s="8"/>
      <c r="T237" s="8"/>
      <c r="W237" s="1"/>
      <c r="X237" s="1"/>
      <c r="Y237" s="94"/>
      <c r="Z237" s="94"/>
      <c r="AA237" s="94"/>
      <c r="AB237" s="94"/>
      <c r="AC237" s="94"/>
      <c r="AD237" s="94"/>
      <c r="AE237" s="94"/>
      <c r="AF237" s="94"/>
      <c r="AG237" s="94"/>
      <c r="AH237" s="94"/>
    </row>
    <row r="238" spans="16:34">
      <c r="P238" s="95"/>
      <c r="Q238" s="95"/>
      <c r="R238" s="8"/>
      <c r="S238" s="8"/>
      <c r="T238" s="8"/>
      <c r="W238" s="1"/>
      <c r="X238" s="1"/>
      <c r="Y238" s="94"/>
      <c r="Z238" s="94"/>
      <c r="AA238" s="94"/>
      <c r="AB238" s="94"/>
      <c r="AC238" s="94"/>
      <c r="AD238" s="94"/>
      <c r="AE238" s="94"/>
      <c r="AF238" s="94"/>
      <c r="AG238" s="94"/>
      <c r="AH238" s="94"/>
    </row>
    <row r="239" spans="16:34">
      <c r="P239" s="95"/>
      <c r="Q239" s="95"/>
      <c r="R239" s="8"/>
      <c r="S239" s="8"/>
      <c r="T239" s="8"/>
      <c r="W239" s="1"/>
      <c r="X239" s="1"/>
      <c r="Y239" s="94"/>
      <c r="Z239" s="94"/>
      <c r="AA239" s="94"/>
      <c r="AB239" s="94"/>
      <c r="AC239" s="94"/>
      <c r="AD239" s="94"/>
      <c r="AE239" s="94"/>
      <c r="AF239" s="94"/>
      <c r="AG239" s="94"/>
      <c r="AH239" s="94"/>
    </row>
    <row r="240" spans="16:34">
      <c r="P240" s="95"/>
      <c r="Q240" s="95"/>
      <c r="R240" s="8"/>
      <c r="S240" s="8"/>
      <c r="T240" s="8"/>
      <c r="W240" s="1"/>
      <c r="X240" s="1"/>
      <c r="Y240" s="94"/>
      <c r="Z240" s="94"/>
      <c r="AA240" s="94"/>
      <c r="AB240" s="94"/>
      <c r="AC240" s="94"/>
      <c r="AD240" s="94"/>
      <c r="AE240" s="94"/>
      <c r="AF240" s="94"/>
      <c r="AG240" s="94"/>
      <c r="AH240" s="94"/>
    </row>
    <row r="241" spans="16:34">
      <c r="P241" s="95"/>
      <c r="Q241" s="95"/>
      <c r="R241" s="8"/>
      <c r="S241" s="8"/>
      <c r="T241" s="8"/>
      <c r="W241" s="1"/>
      <c r="X241" s="1"/>
      <c r="Y241" s="94"/>
      <c r="Z241" s="94"/>
      <c r="AA241" s="94"/>
      <c r="AB241" s="94"/>
      <c r="AC241" s="94"/>
      <c r="AD241" s="94"/>
      <c r="AE241" s="94"/>
      <c r="AF241" s="94"/>
      <c r="AG241" s="94"/>
      <c r="AH241" s="94"/>
    </row>
    <row r="242" spans="16:34">
      <c r="P242" s="95"/>
      <c r="Q242" s="95"/>
      <c r="R242" s="8"/>
      <c r="S242" s="8"/>
      <c r="T242" s="8"/>
      <c r="W242" s="1"/>
      <c r="X242" s="1"/>
      <c r="Y242" s="94"/>
      <c r="Z242" s="94"/>
      <c r="AA242" s="94"/>
      <c r="AB242" s="94"/>
      <c r="AC242" s="94"/>
      <c r="AD242" s="94"/>
      <c r="AE242" s="94"/>
      <c r="AF242" s="94"/>
      <c r="AG242" s="94"/>
      <c r="AH242" s="94"/>
    </row>
    <row r="243" spans="16:34">
      <c r="P243" s="95"/>
      <c r="Q243" s="95"/>
      <c r="R243" s="8"/>
      <c r="S243" s="8"/>
      <c r="T243" s="8"/>
      <c r="W243" s="1"/>
      <c r="X243" s="1"/>
      <c r="Y243" s="94"/>
      <c r="Z243" s="94"/>
      <c r="AA243" s="94"/>
      <c r="AB243" s="94"/>
      <c r="AC243" s="94"/>
      <c r="AD243" s="94"/>
      <c r="AE243" s="94"/>
      <c r="AF243" s="94"/>
      <c r="AG243" s="94"/>
      <c r="AH243" s="94"/>
    </row>
    <row r="244" spans="16:34">
      <c r="P244" s="95"/>
      <c r="Q244" s="95"/>
      <c r="R244" s="8"/>
      <c r="S244" s="8"/>
      <c r="T244" s="8"/>
      <c r="W244" s="1"/>
      <c r="X244" s="1"/>
      <c r="Y244" s="94"/>
      <c r="Z244" s="94"/>
      <c r="AA244" s="94"/>
      <c r="AB244" s="94"/>
      <c r="AC244" s="94"/>
      <c r="AD244" s="94"/>
      <c r="AE244" s="94"/>
      <c r="AF244" s="94"/>
      <c r="AG244" s="94"/>
      <c r="AH244" s="94"/>
    </row>
    <row r="245" spans="16:34">
      <c r="P245" s="95"/>
      <c r="Q245" s="95"/>
      <c r="R245" s="8"/>
      <c r="S245" s="8"/>
      <c r="T245" s="8"/>
      <c r="W245" s="1"/>
      <c r="X245" s="1"/>
      <c r="Y245" s="94"/>
      <c r="Z245" s="94"/>
      <c r="AA245" s="94"/>
      <c r="AB245" s="94"/>
      <c r="AC245" s="94"/>
      <c r="AD245" s="94"/>
      <c r="AE245" s="94"/>
      <c r="AF245" s="94"/>
      <c r="AG245" s="94"/>
      <c r="AH245" s="94"/>
    </row>
    <row r="246" spans="16:34">
      <c r="P246" s="95"/>
      <c r="Q246" s="95"/>
      <c r="R246" s="8"/>
      <c r="S246" s="8"/>
      <c r="T246" s="8"/>
      <c r="W246" s="1"/>
      <c r="X246" s="1"/>
      <c r="Y246" s="94"/>
      <c r="Z246" s="94"/>
      <c r="AA246" s="94"/>
      <c r="AB246" s="94"/>
      <c r="AC246" s="94"/>
      <c r="AD246" s="94"/>
      <c r="AE246" s="94"/>
      <c r="AF246" s="94"/>
      <c r="AG246" s="94"/>
      <c r="AH246" s="94"/>
    </row>
    <row r="247" spans="16:34">
      <c r="P247" s="95"/>
      <c r="Q247" s="95"/>
      <c r="R247" s="8"/>
      <c r="S247" s="8"/>
      <c r="T247" s="8"/>
      <c r="W247" s="1"/>
      <c r="X247" s="1"/>
      <c r="Y247" s="94"/>
      <c r="Z247" s="94"/>
      <c r="AA247" s="94"/>
      <c r="AB247" s="94"/>
      <c r="AC247" s="94"/>
      <c r="AD247" s="94"/>
      <c r="AE247" s="94"/>
      <c r="AF247" s="94"/>
      <c r="AG247" s="94"/>
      <c r="AH247" s="94"/>
    </row>
    <row r="248" spans="16:34">
      <c r="P248" s="95"/>
      <c r="Q248" s="95"/>
      <c r="R248" s="8"/>
      <c r="S248" s="8"/>
      <c r="T248" s="8"/>
      <c r="W248" s="1"/>
      <c r="X248" s="1"/>
      <c r="Y248" s="94"/>
      <c r="Z248" s="94"/>
      <c r="AA248" s="94"/>
      <c r="AB248" s="94"/>
      <c r="AC248" s="94"/>
      <c r="AD248" s="94"/>
      <c r="AE248" s="94"/>
      <c r="AF248" s="94"/>
      <c r="AG248" s="94"/>
      <c r="AH248" s="94"/>
    </row>
    <row r="249" spans="16:34">
      <c r="P249" s="95"/>
      <c r="Q249" s="95"/>
      <c r="R249" s="8"/>
      <c r="S249" s="8"/>
      <c r="T249" s="8"/>
      <c r="W249" s="1"/>
      <c r="X249" s="1"/>
      <c r="Y249" s="94"/>
      <c r="Z249" s="94"/>
      <c r="AA249" s="94"/>
      <c r="AB249" s="94"/>
      <c r="AC249" s="94"/>
      <c r="AD249" s="94"/>
      <c r="AE249" s="94"/>
      <c r="AF249" s="94"/>
      <c r="AG249" s="94"/>
      <c r="AH249" s="94"/>
    </row>
    <row r="250" spans="16:34">
      <c r="P250" s="95"/>
      <c r="Q250" s="95"/>
      <c r="R250" s="8"/>
      <c r="S250" s="8"/>
      <c r="T250" s="8"/>
      <c r="W250" s="1"/>
      <c r="X250" s="1"/>
      <c r="Y250" s="94"/>
      <c r="Z250" s="94"/>
      <c r="AA250" s="94"/>
      <c r="AB250" s="94"/>
      <c r="AC250" s="94"/>
      <c r="AD250" s="94"/>
      <c r="AE250" s="94"/>
      <c r="AF250" s="94"/>
      <c r="AG250" s="94"/>
      <c r="AH250" s="94"/>
    </row>
    <row r="251" spans="16:34">
      <c r="P251" s="95"/>
      <c r="Q251" s="95"/>
      <c r="R251" s="8"/>
      <c r="S251" s="8"/>
      <c r="T251" s="8"/>
      <c r="W251" s="1"/>
      <c r="X251" s="1"/>
      <c r="Y251" s="94"/>
      <c r="Z251" s="94"/>
      <c r="AA251" s="94"/>
      <c r="AB251" s="94"/>
      <c r="AC251" s="94"/>
      <c r="AD251" s="94"/>
      <c r="AE251" s="94"/>
      <c r="AF251" s="94"/>
      <c r="AG251" s="94"/>
      <c r="AH251" s="94"/>
    </row>
    <row r="252" spans="16:34">
      <c r="P252" s="95"/>
      <c r="Q252" s="95"/>
      <c r="R252" s="8"/>
      <c r="S252" s="8"/>
      <c r="T252" s="8"/>
      <c r="W252" s="1"/>
      <c r="X252" s="1"/>
      <c r="Y252" s="94"/>
      <c r="Z252" s="94"/>
      <c r="AA252" s="94"/>
      <c r="AB252" s="94"/>
      <c r="AC252" s="94"/>
      <c r="AD252" s="94"/>
      <c r="AE252" s="94"/>
      <c r="AF252" s="94"/>
      <c r="AG252" s="94"/>
      <c r="AH252" s="94"/>
    </row>
    <row r="253" spans="16:34">
      <c r="P253" s="95"/>
      <c r="Q253" s="95"/>
      <c r="R253" s="8"/>
      <c r="S253" s="8"/>
      <c r="T253" s="8"/>
      <c r="W253" s="1"/>
      <c r="X253" s="1"/>
      <c r="Y253" s="94"/>
      <c r="Z253" s="94"/>
      <c r="AA253" s="94"/>
      <c r="AB253" s="94"/>
      <c r="AC253" s="94"/>
      <c r="AD253" s="94"/>
      <c r="AE253" s="94"/>
      <c r="AF253" s="94"/>
      <c r="AG253" s="94"/>
      <c r="AH253" s="94"/>
    </row>
    <row r="254" spans="16:34">
      <c r="P254" s="95"/>
      <c r="Q254" s="95"/>
      <c r="R254" s="8"/>
      <c r="S254" s="8"/>
      <c r="T254" s="8"/>
      <c r="W254" s="1"/>
      <c r="X254" s="1"/>
      <c r="Y254" s="94"/>
      <c r="Z254" s="94"/>
      <c r="AA254" s="94"/>
      <c r="AB254" s="94"/>
      <c r="AC254" s="94"/>
      <c r="AD254" s="94"/>
      <c r="AE254" s="94"/>
      <c r="AF254" s="94"/>
      <c r="AG254" s="94"/>
      <c r="AH254" s="94"/>
    </row>
    <row r="255" spans="16:34">
      <c r="P255" s="95"/>
      <c r="Q255" s="95"/>
      <c r="R255" s="8"/>
      <c r="S255" s="8"/>
      <c r="T255" s="8"/>
      <c r="W255" s="1"/>
      <c r="X255" s="1"/>
      <c r="Y255" s="94"/>
      <c r="Z255" s="94"/>
      <c r="AA255" s="94"/>
      <c r="AB255" s="94"/>
      <c r="AC255" s="94"/>
      <c r="AD255" s="94"/>
      <c r="AE255" s="94"/>
      <c r="AF255" s="94"/>
      <c r="AG255" s="94"/>
      <c r="AH255" s="94"/>
    </row>
    <row r="256" spans="16:34">
      <c r="P256" s="95"/>
      <c r="Q256" s="95"/>
      <c r="R256" s="8"/>
      <c r="S256" s="8"/>
      <c r="T256" s="8"/>
      <c r="W256" s="1"/>
      <c r="X256" s="1"/>
      <c r="Y256" s="94"/>
      <c r="Z256" s="94"/>
      <c r="AA256" s="94"/>
      <c r="AB256" s="94"/>
      <c r="AC256" s="94"/>
      <c r="AD256" s="94"/>
      <c r="AE256" s="94"/>
      <c r="AF256" s="94"/>
      <c r="AG256" s="94"/>
      <c r="AH256" s="94"/>
    </row>
    <row r="257" spans="16:34">
      <c r="P257" s="95"/>
      <c r="Q257" s="95"/>
      <c r="R257" s="8"/>
      <c r="S257" s="8"/>
      <c r="T257" s="8"/>
      <c r="W257" s="1"/>
      <c r="X257" s="1"/>
      <c r="Y257" s="94"/>
      <c r="Z257" s="94"/>
      <c r="AA257" s="94"/>
      <c r="AB257" s="94"/>
      <c r="AC257" s="94"/>
      <c r="AD257" s="94"/>
      <c r="AE257" s="94"/>
      <c r="AF257" s="94"/>
      <c r="AG257" s="94"/>
      <c r="AH257" s="94"/>
    </row>
    <row r="258" spans="16:34">
      <c r="P258" s="95"/>
      <c r="Q258" s="95"/>
      <c r="R258" s="8"/>
      <c r="S258" s="8"/>
      <c r="T258" s="8"/>
      <c r="W258" s="1"/>
      <c r="X258" s="1"/>
      <c r="Y258" s="94"/>
      <c r="Z258" s="94"/>
      <c r="AA258" s="94"/>
      <c r="AB258" s="94"/>
      <c r="AC258" s="94"/>
      <c r="AD258" s="94"/>
      <c r="AE258" s="94"/>
      <c r="AF258" s="94"/>
      <c r="AG258" s="94"/>
      <c r="AH258" s="94"/>
    </row>
    <row r="259" spans="16:34">
      <c r="P259" s="95"/>
      <c r="Q259" s="95"/>
      <c r="R259" s="8"/>
      <c r="S259" s="8"/>
      <c r="T259" s="8"/>
      <c r="W259" s="1"/>
      <c r="X259" s="1"/>
      <c r="Y259" s="94"/>
      <c r="Z259" s="94"/>
      <c r="AA259" s="94"/>
      <c r="AB259" s="94"/>
      <c r="AC259" s="94"/>
      <c r="AD259" s="94"/>
      <c r="AE259" s="94"/>
      <c r="AF259" s="94"/>
      <c r="AG259" s="94"/>
      <c r="AH259" s="94"/>
    </row>
    <row r="260" spans="16:34">
      <c r="P260" s="95"/>
      <c r="Q260" s="95"/>
      <c r="R260" s="8"/>
      <c r="S260" s="8"/>
      <c r="T260" s="8"/>
      <c r="W260" s="1"/>
      <c r="X260" s="1"/>
      <c r="Y260" s="94"/>
      <c r="Z260" s="94"/>
      <c r="AA260" s="94"/>
      <c r="AB260" s="94"/>
      <c r="AC260" s="94"/>
      <c r="AD260" s="94"/>
      <c r="AE260" s="94"/>
      <c r="AF260" s="94"/>
      <c r="AG260" s="94"/>
      <c r="AH260" s="94"/>
    </row>
    <row r="261" spans="16:34">
      <c r="P261" s="95"/>
      <c r="Q261" s="95"/>
      <c r="R261" s="8"/>
      <c r="S261" s="8"/>
      <c r="T261" s="8"/>
      <c r="W261" s="1"/>
      <c r="X261" s="1"/>
      <c r="Y261" s="94"/>
      <c r="Z261" s="94"/>
      <c r="AA261" s="94"/>
      <c r="AB261" s="94"/>
      <c r="AC261" s="94"/>
      <c r="AD261" s="94"/>
      <c r="AE261" s="94"/>
      <c r="AF261" s="94"/>
      <c r="AG261" s="94"/>
      <c r="AH261" s="94"/>
    </row>
    <row r="262" spans="16:34">
      <c r="P262" s="95"/>
      <c r="Q262" s="95"/>
      <c r="R262" s="8"/>
      <c r="S262" s="8"/>
      <c r="T262" s="8"/>
      <c r="W262" s="1"/>
      <c r="X262" s="1"/>
      <c r="Y262" s="94"/>
      <c r="Z262" s="94"/>
      <c r="AA262" s="94"/>
      <c r="AB262" s="94"/>
      <c r="AC262" s="94"/>
      <c r="AD262" s="94"/>
      <c r="AE262" s="94"/>
      <c r="AF262" s="94"/>
      <c r="AG262" s="94"/>
      <c r="AH262" s="94"/>
    </row>
    <row r="263" spans="16:34">
      <c r="P263" s="95"/>
      <c r="Q263" s="95"/>
      <c r="R263" s="8"/>
      <c r="S263" s="8"/>
      <c r="T263" s="8"/>
      <c r="W263" s="1"/>
      <c r="X263" s="1"/>
      <c r="Y263" s="94"/>
      <c r="Z263" s="94"/>
      <c r="AA263" s="94"/>
      <c r="AB263" s="94"/>
      <c r="AC263" s="94"/>
      <c r="AD263" s="94"/>
      <c r="AE263" s="94"/>
      <c r="AF263" s="94"/>
      <c r="AG263" s="94"/>
      <c r="AH263" s="94"/>
    </row>
    <row r="264" spans="16:34">
      <c r="P264" s="95"/>
      <c r="Q264" s="95"/>
      <c r="R264" s="8"/>
      <c r="S264" s="8"/>
      <c r="T264" s="8"/>
      <c r="W264" s="1"/>
      <c r="X264" s="1"/>
      <c r="Y264" s="94"/>
      <c r="Z264" s="94"/>
      <c r="AA264" s="94"/>
      <c r="AB264" s="94"/>
      <c r="AC264" s="94"/>
      <c r="AD264" s="94"/>
      <c r="AE264" s="94"/>
      <c r="AF264" s="94"/>
      <c r="AG264" s="94"/>
      <c r="AH264" s="94"/>
    </row>
    <row r="265" spans="16:34">
      <c r="P265" s="95"/>
      <c r="Q265" s="95"/>
      <c r="R265" s="8"/>
      <c r="S265" s="8"/>
      <c r="T265" s="8"/>
      <c r="W265" s="1"/>
      <c r="X265" s="1"/>
      <c r="Y265" s="94"/>
      <c r="Z265" s="94"/>
      <c r="AA265" s="94"/>
      <c r="AB265" s="94"/>
      <c r="AC265" s="94"/>
      <c r="AD265" s="94"/>
      <c r="AE265" s="94"/>
      <c r="AF265" s="94"/>
      <c r="AG265" s="94"/>
      <c r="AH265" s="94"/>
    </row>
    <row r="266" spans="16:34">
      <c r="P266" s="95"/>
      <c r="Q266" s="95"/>
      <c r="R266" s="8"/>
      <c r="S266" s="8"/>
      <c r="T266" s="8"/>
      <c r="W266" s="1"/>
      <c r="X266" s="1"/>
      <c r="Y266" s="94"/>
      <c r="Z266" s="94"/>
      <c r="AA266" s="94"/>
      <c r="AB266" s="94"/>
      <c r="AC266" s="94"/>
      <c r="AD266" s="94"/>
      <c r="AE266" s="94"/>
      <c r="AF266" s="94"/>
      <c r="AG266" s="94"/>
      <c r="AH266" s="94"/>
    </row>
    <row r="267" spans="16:34">
      <c r="P267" s="95"/>
      <c r="Q267" s="95"/>
      <c r="R267" s="8"/>
      <c r="S267" s="8"/>
      <c r="T267" s="8"/>
      <c r="W267" s="1"/>
      <c r="X267" s="1"/>
      <c r="Y267" s="94"/>
      <c r="Z267" s="94"/>
      <c r="AA267" s="94"/>
      <c r="AB267" s="94"/>
      <c r="AC267" s="94"/>
      <c r="AD267" s="94"/>
      <c r="AE267" s="94"/>
      <c r="AF267" s="94"/>
      <c r="AG267" s="94"/>
      <c r="AH267" s="94"/>
    </row>
    <row r="268" spans="16:34">
      <c r="P268" s="95"/>
      <c r="Q268" s="95"/>
      <c r="R268" s="8"/>
      <c r="S268" s="8"/>
      <c r="T268" s="8"/>
      <c r="W268" s="1"/>
      <c r="X268" s="1"/>
      <c r="Y268" s="94"/>
      <c r="Z268" s="94"/>
      <c r="AA268" s="94"/>
      <c r="AB268" s="94"/>
      <c r="AC268" s="94"/>
      <c r="AD268" s="94"/>
      <c r="AE268" s="94"/>
      <c r="AF268" s="94"/>
      <c r="AG268" s="94"/>
      <c r="AH268" s="94"/>
    </row>
    <row r="269" spans="16:34">
      <c r="P269" s="95"/>
      <c r="Q269" s="95"/>
      <c r="R269" s="8"/>
      <c r="S269" s="8"/>
      <c r="T269" s="8"/>
      <c r="W269" s="1"/>
      <c r="X269" s="1"/>
      <c r="Y269" s="94"/>
      <c r="Z269" s="94"/>
      <c r="AA269" s="94"/>
      <c r="AB269" s="94"/>
      <c r="AC269" s="94"/>
      <c r="AD269" s="94"/>
      <c r="AE269" s="94"/>
      <c r="AF269" s="94"/>
      <c r="AG269" s="94"/>
      <c r="AH269" s="94"/>
    </row>
    <row r="270" spans="16:34">
      <c r="P270" s="95"/>
      <c r="Q270" s="95"/>
      <c r="R270" s="8"/>
      <c r="S270" s="8"/>
      <c r="T270" s="8"/>
      <c r="W270" s="1"/>
      <c r="X270" s="1"/>
      <c r="Y270" s="94"/>
      <c r="Z270" s="94"/>
      <c r="AA270" s="94"/>
      <c r="AB270" s="94"/>
      <c r="AC270" s="94"/>
      <c r="AD270" s="94"/>
      <c r="AE270" s="94"/>
      <c r="AF270" s="94"/>
      <c r="AG270" s="94"/>
      <c r="AH270" s="94"/>
    </row>
    <row r="271" spans="16:34">
      <c r="P271" s="95"/>
      <c r="Q271" s="95"/>
      <c r="R271" s="8"/>
      <c r="S271" s="8"/>
      <c r="T271" s="8"/>
      <c r="W271" s="1"/>
      <c r="X271" s="1"/>
      <c r="Y271" s="94"/>
      <c r="Z271" s="94"/>
      <c r="AA271" s="94"/>
      <c r="AB271" s="94"/>
      <c r="AC271" s="94"/>
      <c r="AD271" s="94"/>
      <c r="AE271" s="94"/>
      <c r="AF271" s="94"/>
      <c r="AG271" s="94"/>
      <c r="AH271" s="94"/>
    </row>
    <row r="272" spans="16:34">
      <c r="P272" s="95"/>
      <c r="Q272" s="95"/>
      <c r="R272" s="8"/>
      <c r="S272" s="8"/>
      <c r="T272" s="8"/>
      <c r="W272" s="1"/>
      <c r="X272" s="1"/>
      <c r="Y272" s="94"/>
      <c r="Z272" s="94"/>
      <c r="AA272" s="94"/>
      <c r="AB272" s="94"/>
      <c r="AC272" s="94"/>
      <c r="AD272" s="94"/>
      <c r="AE272" s="94"/>
      <c r="AF272" s="94"/>
      <c r="AG272" s="94"/>
      <c r="AH272" s="94"/>
    </row>
    <row r="273" spans="16:34">
      <c r="P273" s="95"/>
      <c r="Q273" s="95"/>
      <c r="R273" s="8"/>
      <c r="S273" s="8"/>
      <c r="T273" s="8"/>
      <c r="W273" s="1"/>
      <c r="X273" s="1"/>
      <c r="Y273" s="94"/>
      <c r="Z273" s="94"/>
      <c r="AA273" s="94"/>
      <c r="AB273" s="94"/>
      <c r="AC273" s="94"/>
      <c r="AD273" s="94"/>
      <c r="AE273" s="94"/>
      <c r="AF273" s="94"/>
      <c r="AG273" s="94"/>
      <c r="AH273" s="94"/>
    </row>
    <row r="274" spans="16:34">
      <c r="P274" s="95"/>
      <c r="Q274" s="95"/>
      <c r="R274" s="8"/>
      <c r="S274" s="8"/>
      <c r="T274" s="8"/>
      <c r="W274" s="1"/>
      <c r="X274" s="1"/>
      <c r="Y274" s="94"/>
      <c r="Z274" s="94"/>
      <c r="AA274" s="94"/>
      <c r="AB274" s="94"/>
      <c r="AC274" s="94"/>
      <c r="AD274" s="94"/>
      <c r="AE274" s="94"/>
      <c r="AF274" s="94"/>
      <c r="AG274" s="94"/>
      <c r="AH274" s="94"/>
    </row>
    <row r="275" spans="16:34">
      <c r="P275" s="95"/>
      <c r="Q275" s="95"/>
      <c r="R275" s="8"/>
      <c r="S275" s="8"/>
      <c r="T275" s="8"/>
      <c r="W275" s="1"/>
      <c r="X275" s="1"/>
      <c r="Y275" s="94"/>
      <c r="Z275" s="94"/>
      <c r="AA275" s="94"/>
      <c r="AB275" s="94"/>
      <c r="AC275" s="94"/>
      <c r="AD275" s="94"/>
      <c r="AE275" s="94"/>
      <c r="AF275" s="94"/>
      <c r="AG275" s="94"/>
      <c r="AH275" s="94"/>
    </row>
    <row r="276" spans="16:34">
      <c r="P276" s="95"/>
      <c r="Q276" s="95"/>
      <c r="R276" s="8"/>
      <c r="S276" s="8"/>
      <c r="T276" s="8"/>
      <c r="W276" s="1"/>
      <c r="X276" s="1"/>
      <c r="Y276" s="94"/>
      <c r="Z276" s="94"/>
      <c r="AA276" s="94"/>
      <c r="AB276" s="94"/>
      <c r="AC276" s="94"/>
      <c r="AD276" s="94"/>
      <c r="AE276" s="94"/>
      <c r="AF276" s="94"/>
      <c r="AG276" s="94"/>
      <c r="AH276" s="94"/>
    </row>
    <row r="277" spans="16:34">
      <c r="P277" s="95"/>
      <c r="Q277" s="95"/>
      <c r="R277" s="8"/>
      <c r="S277" s="8"/>
      <c r="T277" s="8"/>
      <c r="W277" s="1"/>
      <c r="X277" s="1"/>
      <c r="Y277" s="94"/>
      <c r="Z277" s="94"/>
      <c r="AA277" s="94"/>
      <c r="AB277" s="94"/>
      <c r="AC277" s="94"/>
      <c r="AD277" s="94"/>
      <c r="AE277" s="94"/>
      <c r="AF277" s="94"/>
      <c r="AG277" s="94"/>
      <c r="AH277" s="94"/>
    </row>
    <row r="278" spans="16:34">
      <c r="P278" s="95"/>
      <c r="Q278" s="95"/>
      <c r="R278" s="8"/>
      <c r="S278" s="8"/>
      <c r="T278" s="8"/>
      <c r="W278" s="1"/>
      <c r="X278" s="1"/>
      <c r="Y278" s="94"/>
      <c r="Z278" s="94"/>
      <c r="AA278" s="94"/>
      <c r="AB278" s="94"/>
      <c r="AC278" s="94"/>
      <c r="AD278" s="94"/>
      <c r="AE278" s="94"/>
      <c r="AF278" s="94"/>
      <c r="AG278" s="94"/>
      <c r="AH278" s="94"/>
    </row>
    <row r="279" spans="16:34">
      <c r="P279" s="95"/>
      <c r="Q279" s="95"/>
      <c r="R279" s="8"/>
      <c r="S279" s="8"/>
      <c r="T279" s="8"/>
      <c r="W279" s="1"/>
      <c r="X279" s="1"/>
      <c r="Y279" s="94"/>
      <c r="Z279" s="94"/>
      <c r="AA279" s="94"/>
      <c r="AB279" s="94"/>
      <c r="AC279" s="94"/>
      <c r="AD279" s="94"/>
      <c r="AE279" s="94"/>
      <c r="AF279" s="94"/>
      <c r="AG279" s="94"/>
      <c r="AH279" s="94"/>
    </row>
    <row r="280" spans="16:34">
      <c r="P280" s="95"/>
      <c r="Q280" s="95"/>
      <c r="R280" s="8"/>
      <c r="S280" s="8"/>
      <c r="T280" s="8"/>
      <c r="W280" s="1"/>
      <c r="X280" s="1"/>
      <c r="Y280" s="94"/>
      <c r="Z280" s="94"/>
      <c r="AA280" s="94"/>
      <c r="AB280" s="94"/>
      <c r="AC280" s="94"/>
      <c r="AD280" s="94"/>
      <c r="AE280" s="94"/>
      <c r="AF280" s="94"/>
      <c r="AG280" s="94"/>
      <c r="AH280" s="94"/>
    </row>
    <row r="281" spans="16:34">
      <c r="P281" s="95"/>
      <c r="Q281" s="95"/>
      <c r="R281" s="8"/>
      <c r="S281" s="8"/>
      <c r="T281" s="8"/>
      <c r="W281" s="1"/>
      <c r="X281" s="1"/>
      <c r="Y281" s="94"/>
      <c r="Z281" s="94"/>
      <c r="AA281" s="94"/>
      <c r="AB281" s="94"/>
      <c r="AC281" s="94"/>
      <c r="AD281" s="94"/>
      <c r="AE281" s="94"/>
      <c r="AF281" s="94"/>
      <c r="AG281" s="94"/>
      <c r="AH281" s="94"/>
    </row>
    <row r="282" spans="16:34">
      <c r="P282" s="95"/>
      <c r="Q282" s="95"/>
      <c r="R282" s="8"/>
      <c r="S282" s="8"/>
      <c r="T282" s="8"/>
      <c r="W282" s="1"/>
      <c r="X282" s="1"/>
      <c r="Y282" s="94"/>
      <c r="Z282" s="94"/>
      <c r="AA282" s="94"/>
      <c r="AB282" s="94"/>
      <c r="AC282" s="94"/>
      <c r="AD282" s="94"/>
      <c r="AE282" s="94"/>
      <c r="AF282" s="94"/>
      <c r="AG282" s="94"/>
      <c r="AH282" s="94"/>
    </row>
    <row r="283" spans="16:34">
      <c r="P283" s="95"/>
      <c r="Q283" s="95"/>
      <c r="R283" s="8"/>
      <c r="S283" s="8"/>
      <c r="T283" s="8"/>
      <c r="W283" s="1"/>
      <c r="X283" s="1"/>
      <c r="Y283" s="94"/>
      <c r="Z283" s="94"/>
      <c r="AA283" s="94"/>
      <c r="AB283" s="94"/>
      <c r="AC283" s="94"/>
      <c r="AD283" s="94"/>
      <c r="AE283" s="94"/>
      <c r="AF283" s="94"/>
      <c r="AG283" s="94"/>
      <c r="AH283" s="94"/>
    </row>
    <row r="284" spans="16:34">
      <c r="P284" s="95"/>
      <c r="Q284" s="95"/>
      <c r="R284" s="8"/>
      <c r="S284" s="8"/>
      <c r="T284" s="8"/>
      <c r="W284" s="1"/>
      <c r="X284" s="1"/>
      <c r="Y284" s="94"/>
      <c r="Z284" s="94"/>
      <c r="AA284" s="94"/>
      <c r="AB284" s="94"/>
      <c r="AC284" s="94"/>
      <c r="AD284" s="94"/>
      <c r="AE284" s="94"/>
      <c r="AF284" s="94"/>
      <c r="AG284" s="94"/>
      <c r="AH284" s="94"/>
    </row>
    <row r="285" spans="16:34">
      <c r="P285" s="95"/>
      <c r="Q285" s="95"/>
      <c r="R285" s="8"/>
      <c r="S285" s="8"/>
      <c r="T285" s="8"/>
      <c r="W285" s="1"/>
      <c r="X285" s="1"/>
      <c r="Y285" s="94"/>
      <c r="Z285" s="94"/>
      <c r="AA285" s="94"/>
      <c r="AB285" s="94"/>
      <c r="AC285" s="94"/>
      <c r="AD285" s="94"/>
      <c r="AE285" s="94"/>
      <c r="AF285" s="94"/>
      <c r="AG285" s="94"/>
      <c r="AH285" s="94"/>
    </row>
    <row r="286" spans="16:34">
      <c r="P286" s="95"/>
      <c r="Q286" s="95"/>
      <c r="R286" s="8"/>
      <c r="S286" s="8"/>
      <c r="T286" s="8"/>
      <c r="W286" s="1"/>
      <c r="X286" s="1"/>
      <c r="Y286" s="94"/>
      <c r="Z286" s="94"/>
      <c r="AA286" s="94"/>
      <c r="AB286" s="94"/>
      <c r="AC286" s="94"/>
      <c r="AD286" s="94"/>
      <c r="AE286" s="94"/>
      <c r="AF286" s="94"/>
      <c r="AG286" s="94"/>
      <c r="AH286" s="94"/>
    </row>
    <row r="287" spans="16:34">
      <c r="P287" s="95"/>
      <c r="Q287" s="95"/>
      <c r="R287" s="8"/>
      <c r="S287" s="8"/>
      <c r="T287" s="8"/>
      <c r="W287" s="1"/>
      <c r="X287" s="1"/>
      <c r="Y287" s="94"/>
      <c r="Z287" s="94"/>
      <c r="AA287" s="94"/>
      <c r="AB287" s="94"/>
      <c r="AC287" s="94"/>
      <c r="AD287" s="94"/>
      <c r="AE287" s="94"/>
      <c r="AF287" s="94"/>
      <c r="AG287" s="94"/>
      <c r="AH287" s="94"/>
    </row>
    <row r="288" spans="16:34">
      <c r="P288" s="95"/>
      <c r="Q288" s="95"/>
      <c r="R288" s="8"/>
      <c r="S288" s="8"/>
      <c r="T288" s="8"/>
      <c r="W288" s="1"/>
      <c r="X288" s="1"/>
      <c r="Y288" s="94"/>
      <c r="Z288" s="94"/>
      <c r="AA288" s="94"/>
      <c r="AB288" s="94"/>
      <c r="AC288" s="94"/>
      <c r="AD288" s="94"/>
      <c r="AE288" s="94"/>
      <c r="AF288" s="94"/>
      <c r="AG288" s="94"/>
      <c r="AH288" s="94"/>
    </row>
    <row r="289" spans="16:34">
      <c r="P289" s="95"/>
      <c r="Q289" s="95"/>
      <c r="R289" s="8"/>
      <c r="S289" s="8"/>
      <c r="T289" s="8"/>
      <c r="W289" s="1"/>
      <c r="X289" s="1"/>
      <c r="Y289" s="94"/>
      <c r="Z289" s="94"/>
      <c r="AA289" s="94"/>
      <c r="AB289" s="94"/>
      <c r="AC289" s="94"/>
      <c r="AD289" s="94"/>
      <c r="AE289" s="94"/>
      <c r="AF289" s="94"/>
      <c r="AG289" s="94"/>
      <c r="AH289" s="94"/>
    </row>
    <row r="290" spans="16:34">
      <c r="P290" s="95"/>
      <c r="Q290" s="95"/>
      <c r="R290" s="8"/>
      <c r="S290" s="8"/>
      <c r="T290" s="8"/>
      <c r="W290" s="1"/>
      <c r="X290" s="1"/>
      <c r="Y290" s="94"/>
      <c r="Z290" s="94"/>
      <c r="AA290" s="94"/>
      <c r="AB290" s="94"/>
      <c r="AC290" s="94"/>
      <c r="AD290" s="94"/>
      <c r="AE290" s="94"/>
      <c r="AF290" s="94"/>
      <c r="AG290" s="94"/>
      <c r="AH290" s="94"/>
    </row>
    <row r="291" spans="16:34">
      <c r="P291" s="95"/>
      <c r="Q291" s="95"/>
      <c r="R291" s="8"/>
      <c r="S291" s="8"/>
      <c r="T291" s="8"/>
      <c r="W291" s="1"/>
      <c r="X291" s="1"/>
      <c r="Y291" s="94"/>
      <c r="Z291" s="94"/>
      <c r="AA291" s="94"/>
      <c r="AB291" s="94"/>
      <c r="AC291" s="94"/>
      <c r="AD291" s="94"/>
      <c r="AE291" s="94"/>
      <c r="AF291" s="94"/>
      <c r="AG291" s="94"/>
      <c r="AH291" s="94"/>
    </row>
    <row r="292" spans="16:34">
      <c r="P292" s="95"/>
      <c r="Q292" s="95"/>
      <c r="R292" s="8"/>
      <c r="S292" s="8"/>
      <c r="T292" s="8"/>
      <c r="W292" s="1"/>
      <c r="X292" s="1"/>
      <c r="Y292" s="94"/>
      <c r="Z292" s="94"/>
      <c r="AA292" s="94"/>
      <c r="AB292" s="94"/>
      <c r="AC292" s="94"/>
      <c r="AD292" s="94"/>
      <c r="AE292" s="94"/>
      <c r="AF292" s="94"/>
      <c r="AG292" s="94"/>
      <c r="AH292" s="94"/>
    </row>
    <row r="293" spans="16:34">
      <c r="P293" s="95"/>
      <c r="Q293" s="95"/>
      <c r="R293" s="8"/>
      <c r="S293" s="8"/>
      <c r="T293" s="8"/>
      <c r="W293" s="1"/>
      <c r="X293" s="1"/>
      <c r="Y293" s="94"/>
      <c r="Z293" s="94"/>
      <c r="AA293" s="94"/>
      <c r="AB293" s="94"/>
      <c r="AC293" s="94"/>
      <c r="AD293" s="94"/>
      <c r="AE293" s="94"/>
      <c r="AF293" s="94"/>
      <c r="AG293" s="94"/>
      <c r="AH293" s="94"/>
    </row>
    <row r="294" spans="16:34">
      <c r="P294" s="95"/>
      <c r="Q294" s="95"/>
      <c r="R294" s="8"/>
      <c r="S294" s="8"/>
      <c r="T294" s="8"/>
      <c r="W294" s="1"/>
      <c r="X294" s="1"/>
      <c r="Y294" s="94"/>
      <c r="Z294" s="94"/>
      <c r="AA294" s="94"/>
      <c r="AB294" s="94"/>
      <c r="AC294" s="94"/>
      <c r="AD294" s="94"/>
      <c r="AE294" s="94"/>
      <c r="AF294" s="94"/>
      <c r="AG294" s="94"/>
      <c r="AH294" s="94"/>
    </row>
    <row r="295" spans="16:34">
      <c r="P295" s="95"/>
      <c r="Q295" s="95"/>
      <c r="R295" s="8"/>
      <c r="S295" s="8"/>
      <c r="T295" s="8"/>
      <c r="W295" s="1"/>
      <c r="X295" s="1"/>
      <c r="Y295" s="94"/>
      <c r="Z295" s="94"/>
      <c r="AA295" s="94"/>
      <c r="AB295" s="94"/>
      <c r="AC295" s="94"/>
      <c r="AD295" s="94"/>
      <c r="AE295" s="94"/>
      <c r="AF295" s="94"/>
      <c r="AG295" s="94"/>
      <c r="AH295" s="94"/>
    </row>
    <row r="296" spans="16:34">
      <c r="P296" s="95"/>
      <c r="Q296" s="95"/>
      <c r="R296" s="8"/>
      <c r="S296" s="8"/>
      <c r="T296" s="8"/>
      <c r="W296" s="1"/>
      <c r="X296" s="1"/>
      <c r="Y296" s="94"/>
      <c r="Z296" s="94"/>
      <c r="AA296" s="94"/>
      <c r="AB296" s="94"/>
      <c r="AC296" s="94"/>
      <c r="AD296" s="94"/>
      <c r="AE296" s="94"/>
      <c r="AF296" s="94"/>
      <c r="AG296" s="94"/>
      <c r="AH296" s="94"/>
    </row>
    <row r="297" spans="16:34">
      <c r="P297" s="95"/>
      <c r="Q297" s="95"/>
      <c r="R297" s="8"/>
      <c r="S297" s="8"/>
      <c r="T297" s="8"/>
      <c r="W297" s="1"/>
      <c r="X297" s="1"/>
      <c r="Y297" s="94"/>
      <c r="Z297" s="94"/>
      <c r="AA297" s="94"/>
      <c r="AB297" s="94"/>
      <c r="AC297" s="94"/>
      <c r="AD297" s="94"/>
      <c r="AE297" s="94"/>
      <c r="AF297" s="94"/>
      <c r="AG297" s="94"/>
      <c r="AH297" s="94"/>
    </row>
    <row r="298" spans="16:34">
      <c r="P298" s="95"/>
      <c r="Q298" s="95"/>
      <c r="R298" s="8"/>
      <c r="S298" s="8"/>
      <c r="T298" s="8"/>
      <c r="W298" s="1"/>
      <c r="X298" s="1"/>
      <c r="Y298" s="94"/>
      <c r="Z298" s="94"/>
      <c r="AA298" s="94"/>
      <c r="AB298" s="94"/>
      <c r="AC298" s="94"/>
      <c r="AD298" s="94"/>
      <c r="AE298" s="94"/>
      <c r="AF298" s="94"/>
      <c r="AG298" s="94"/>
      <c r="AH298" s="94"/>
    </row>
    <row r="299" spans="16:34">
      <c r="P299" s="95"/>
      <c r="Q299" s="95"/>
      <c r="R299" s="8"/>
      <c r="S299" s="8"/>
      <c r="T299" s="8"/>
      <c r="W299" s="1"/>
      <c r="X299" s="1"/>
      <c r="Y299" s="94"/>
      <c r="Z299" s="94"/>
      <c r="AA299" s="94"/>
      <c r="AB299" s="94"/>
      <c r="AC299" s="94"/>
      <c r="AD299" s="94"/>
      <c r="AE299" s="94"/>
      <c r="AF299" s="94"/>
      <c r="AG299" s="94"/>
      <c r="AH299" s="94"/>
    </row>
    <row r="300" spans="16:34">
      <c r="P300" s="95"/>
      <c r="Q300" s="95"/>
      <c r="R300" s="8"/>
      <c r="S300" s="8"/>
      <c r="T300" s="8"/>
      <c r="W300" s="1"/>
      <c r="X300" s="1"/>
      <c r="Y300" s="94"/>
      <c r="Z300" s="94"/>
      <c r="AA300" s="94"/>
      <c r="AB300" s="94"/>
      <c r="AC300" s="94"/>
      <c r="AD300" s="94"/>
      <c r="AE300" s="94"/>
      <c r="AF300" s="94"/>
      <c r="AG300" s="94"/>
      <c r="AH300" s="94"/>
    </row>
    <row r="301" spans="16:34">
      <c r="P301" s="95"/>
      <c r="Q301" s="95"/>
      <c r="R301" s="8"/>
      <c r="S301" s="8"/>
      <c r="T301" s="8"/>
      <c r="W301" s="1"/>
      <c r="X301" s="1"/>
      <c r="Y301" s="94"/>
      <c r="Z301" s="94"/>
      <c r="AA301" s="94"/>
      <c r="AB301" s="94"/>
      <c r="AC301" s="94"/>
      <c r="AD301" s="94"/>
      <c r="AE301" s="94"/>
      <c r="AF301" s="94"/>
      <c r="AG301" s="94"/>
      <c r="AH301" s="94"/>
    </row>
    <row r="302" spans="16:34">
      <c r="P302" s="95"/>
      <c r="Q302" s="95"/>
      <c r="R302" s="8"/>
      <c r="S302" s="8"/>
      <c r="T302" s="8"/>
      <c r="W302" s="1"/>
      <c r="X302" s="1"/>
      <c r="Y302" s="94"/>
      <c r="Z302" s="94"/>
      <c r="AA302" s="94"/>
      <c r="AB302" s="94"/>
      <c r="AC302" s="94"/>
      <c r="AD302" s="94"/>
      <c r="AE302" s="94"/>
      <c r="AF302" s="94"/>
      <c r="AG302" s="94"/>
      <c r="AH302" s="94"/>
    </row>
    <row r="303" spans="16:34">
      <c r="P303" s="95"/>
      <c r="Q303" s="95"/>
      <c r="R303" s="8"/>
      <c r="S303" s="8"/>
      <c r="T303" s="8"/>
      <c r="W303" s="1"/>
      <c r="X303" s="1"/>
      <c r="Y303" s="94"/>
      <c r="Z303" s="94"/>
      <c r="AA303" s="94"/>
      <c r="AB303" s="94"/>
      <c r="AC303" s="94"/>
      <c r="AD303" s="94"/>
      <c r="AE303" s="94"/>
      <c r="AF303" s="94"/>
      <c r="AG303" s="94"/>
      <c r="AH303" s="94"/>
    </row>
    <row r="304" spans="16:34">
      <c r="P304" s="95"/>
      <c r="Q304" s="95"/>
      <c r="R304" s="8"/>
      <c r="S304" s="8"/>
      <c r="T304" s="8"/>
      <c r="W304" s="1"/>
      <c r="X304" s="1"/>
      <c r="Y304" s="94"/>
      <c r="Z304" s="94"/>
      <c r="AA304" s="94"/>
      <c r="AB304" s="94"/>
      <c r="AC304" s="94"/>
      <c r="AD304" s="94"/>
      <c r="AE304" s="94"/>
      <c r="AF304" s="94"/>
      <c r="AG304" s="94"/>
      <c r="AH304" s="94"/>
    </row>
    <row r="305" spans="16:34">
      <c r="P305" s="95"/>
      <c r="Q305" s="95"/>
      <c r="R305" s="8"/>
      <c r="S305" s="8"/>
      <c r="T305" s="8"/>
      <c r="W305" s="1"/>
      <c r="X305" s="1"/>
      <c r="Y305" s="94"/>
      <c r="Z305" s="94"/>
      <c r="AA305" s="94"/>
      <c r="AB305" s="94"/>
      <c r="AC305" s="94"/>
      <c r="AD305" s="94"/>
      <c r="AE305" s="94"/>
      <c r="AF305" s="94"/>
      <c r="AG305" s="94"/>
      <c r="AH305" s="94"/>
    </row>
    <row r="306" spans="16:34">
      <c r="P306" s="95"/>
      <c r="Q306" s="95"/>
      <c r="R306" s="8"/>
      <c r="S306" s="8"/>
      <c r="T306" s="8"/>
      <c r="W306" s="1"/>
      <c r="X306" s="1"/>
      <c r="Y306" s="94"/>
      <c r="Z306" s="94"/>
      <c r="AA306" s="94"/>
      <c r="AB306" s="94"/>
      <c r="AC306" s="94"/>
      <c r="AD306" s="94"/>
      <c r="AE306" s="94"/>
      <c r="AF306" s="94"/>
      <c r="AG306" s="94"/>
      <c r="AH306" s="94"/>
    </row>
    <row r="307" spans="16:34">
      <c r="P307" s="95"/>
      <c r="Q307" s="95"/>
      <c r="R307" s="8"/>
      <c r="S307" s="8"/>
      <c r="T307" s="8"/>
      <c r="W307" s="1"/>
      <c r="X307" s="1"/>
      <c r="Y307" s="94"/>
      <c r="Z307" s="94"/>
      <c r="AA307" s="94"/>
      <c r="AB307" s="94"/>
      <c r="AC307" s="94"/>
      <c r="AD307" s="94"/>
      <c r="AE307" s="94"/>
      <c r="AF307" s="94"/>
      <c r="AG307" s="94"/>
      <c r="AH307" s="94"/>
    </row>
    <row r="308" spans="16:34">
      <c r="P308" s="95"/>
      <c r="Q308" s="95"/>
      <c r="R308" s="8"/>
      <c r="S308" s="8"/>
      <c r="T308" s="8"/>
      <c r="W308" s="1"/>
      <c r="X308" s="1"/>
      <c r="Y308" s="94"/>
      <c r="Z308" s="94"/>
      <c r="AA308" s="94"/>
      <c r="AB308" s="94"/>
      <c r="AC308" s="94"/>
      <c r="AD308" s="94"/>
      <c r="AE308" s="94"/>
      <c r="AF308" s="94"/>
      <c r="AG308" s="94"/>
      <c r="AH308" s="94"/>
    </row>
    <row r="309" spans="16:34">
      <c r="P309" s="95"/>
      <c r="Q309" s="95"/>
      <c r="R309" s="8"/>
      <c r="S309" s="8"/>
      <c r="T309" s="8"/>
      <c r="W309" s="1"/>
      <c r="X309" s="1"/>
      <c r="Y309" s="94"/>
      <c r="Z309" s="94"/>
      <c r="AA309" s="94"/>
      <c r="AB309" s="94"/>
      <c r="AC309" s="94"/>
      <c r="AD309" s="94"/>
      <c r="AE309" s="94"/>
      <c r="AF309" s="94"/>
      <c r="AG309" s="94"/>
      <c r="AH309" s="94"/>
    </row>
    <row r="310" spans="16:34">
      <c r="P310" s="95"/>
      <c r="Q310" s="95"/>
      <c r="R310" s="8"/>
      <c r="S310" s="8"/>
      <c r="T310" s="8"/>
      <c r="W310" s="1"/>
      <c r="X310" s="1"/>
      <c r="Y310" s="94"/>
      <c r="Z310" s="94"/>
      <c r="AA310" s="94"/>
      <c r="AB310" s="94"/>
      <c r="AC310" s="94"/>
      <c r="AD310" s="94"/>
      <c r="AE310" s="94"/>
      <c r="AF310" s="94"/>
      <c r="AG310" s="94"/>
      <c r="AH310" s="94"/>
    </row>
    <row r="311" spans="16:34">
      <c r="P311" s="95"/>
      <c r="Q311" s="95"/>
      <c r="R311" s="8"/>
      <c r="S311" s="8"/>
      <c r="T311" s="8"/>
      <c r="W311" s="1"/>
      <c r="X311" s="1"/>
      <c r="Y311" s="94"/>
      <c r="Z311" s="94"/>
      <c r="AA311" s="94"/>
      <c r="AB311" s="94"/>
      <c r="AC311" s="94"/>
      <c r="AD311" s="94"/>
      <c r="AE311" s="94"/>
      <c r="AF311" s="94"/>
      <c r="AG311" s="94"/>
      <c r="AH311" s="94"/>
    </row>
    <row r="312" spans="16:34">
      <c r="P312" s="95"/>
      <c r="Q312" s="95"/>
      <c r="R312" s="8"/>
      <c r="S312" s="8"/>
      <c r="T312" s="8"/>
      <c r="W312" s="1"/>
      <c r="X312" s="1"/>
      <c r="Y312" s="94"/>
      <c r="Z312" s="94"/>
      <c r="AA312" s="94"/>
      <c r="AB312" s="94"/>
      <c r="AC312" s="94"/>
      <c r="AD312" s="94"/>
      <c r="AE312" s="94"/>
      <c r="AF312" s="94"/>
      <c r="AG312" s="94"/>
      <c r="AH312" s="94"/>
    </row>
    <row r="313" spans="16:34">
      <c r="P313" s="95"/>
      <c r="Q313" s="95"/>
      <c r="R313" s="8"/>
      <c r="S313" s="8"/>
      <c r="T313" s="8"/>
      <c r="W313" s="1"/>
      <c r="X313" s="1"/>
      <c r="Y313" s="94"/>
      <c r="Z313" s="94"/>
      <c r="AA313" s="94"/>
      <c r="AB313" s="94"/>
      <c r="AC313" s="94"/>
      <c r="AD313" s="94"/>
      <c r="AE313" s="94"/>
      <c r="AF313" s="94"/>
      <c r="AG313" s="94"/>
      <c r="AH313" s="94"/>
    </row>
    <row r="314" spans="16:34">
      <c r="P314" s="95"/>
      <c r="Q314" s="95"/>
      <c r="R314" s="8"/>
      <c r="S314" s="8"/>
      <c r="T314" s="8"/>
      <c r="W314" s="1"/>
      <c r="X314" s="1"/>
      <c r="Y314" s="94"/>
      <c r="Z314" s="94"/>
      <c r="AA314" s="94"/>
      <c r="AB314" s="94"/>
      <c r="AC314" s="94"/>
      <c r="AD314" s="94"/>
      <c r="AE314" s="94"/>
      <c r="AF314" s="94"/>
      <c r="AG314" s="94"/>
      <c r="AH314" s="94"/>
    </row>
    <row r="315" spans="16:34">
      <c r="P315" s="95"/>
      <c r="Q315" s="95"/>
      <c r="R315" s="8"/>
      <c r="S315" s="8"/>
      <c r="T315" s="8"/>
      <c r="W315" s="1"/>
      <c r="X315" s="1"/>
      <c r="Y315" s="94"/>
      <c r="Z315" s="94"/>
      <c r="AA315" s="94"/>
      <c r="AB315" s="94"/>
      <c r="AC315" s="94"/>
      <c r="AD315" s="94"/>
      <c r="AE315" s="94"/>
      <c r="AF315" s="94"/>
      <c r="AG315" s="94"/>
      <c r="AH315" s="94"/>
    </row>
    <row r="316" spans="16:34">
      <c r="P316" s="95"/>
      <c r="Q316" s="95"/>
      <c r="R316" s="8"/>
      <c r="S316" s="8"/>
      <c r="T316" s="8"/>
      <c r="W316" s="1"/>
      <c r="X316" s="1"/>
      <c r="Y316" s="94"/>
      <c r="Z316" s="94"/>
      <c r="AA316" s="94"/>
      <c r="AB316" s="94"/>
      <c r="AC316" s="94"/>
      <c r="AD316" s="94"/>
      <c r="AE316" s="94"/>
      <c r="AF316" s="94"/>
      <c r="AG316" s="94"/>
      <c r="AH316" s="94"/>
    </row>
    <row r="317" spans="16:34">
      <c r="P317" s="95"/>
      <c r="Q317" s="95"/>
      <c r="R317" s="8"/>
      <c r="S317" s="8"/>
      <c r="T317" s="8"/>
      <c r="W317" s="1"/>
      <c r="X317" s="1"/>
      <c r="Y317" s="94"/>
      <c r="Z317" s="94"/>
      <c r="AA317" s="94"/>
      <c r="AB317" s="94"/>
      <c r="AC317" s="94"/>
      <c r="AD317" s="94"/>
      <c r="AE317" s="94"/>
      <c r="AF317" s="94"/>
      <c r="AG317" s="94"/>
      <c r="AH317" s="94"/>
    </row>
    <row r="318" spans="16:34">
      <c r="P318" s="95"/>
      <c r="Q318" s="95"/>
      <c r="R318" s="8"/>
      <c r="S318" s="8"/>
      <c r="T318" s="8"/>
      <c r="W318" s="1"/>
      <c r="X318" s="1"/>
      <c r="Y318" s="94"/>
      <c r="Z318" s="94"/>
      <c r="AA318" s="94"/>
      <c r="AB318" s="94"/>
      <c r="AC318" s="94"/>
      <c r="AD318" s="94"/>
      <c r="AE318" s="94"/>
      <c r="AF318" s="94"/>
      <c r="AG318" s="94"/>
      <c r="AH318" s="94"/>
    </row>
    <row r="319" spans="16:34">
      <c r="P319" s="95"/>
      <c r="Q319" s="95"/>
      <c r="R319" s="8"/>
      <c r="S319" s="8"/>
      <c r="T319" s="8"/>
      <c r="W319" s="1"/>
      <c r="X319" s="1"/>
      <c r="Y319" s="94"/>
      <c r="Z319" s="94"/>
      <c r="AA319" s="94"/>
      <c r="AB319" s="94"/>
      <c r="AC319" s="94"/>
      <c r="AD319" s="94"/>
      <c r="AE319" s="94"/>
      <c r="AF319" s="94"/>
      <c r="AG319" s="94"/>
      <c r="AH319" s="94"/>
    </row>
    <row r="320" spans="16:34">
      <c r="P320" s="95"/>
      <c r="Q320" s="95"/>
      <c r="R320" s="8"/>
      <c r="S320" s="8"/>
      <c r="T320" s="8"/>
      <c r="W320" s="1"/>
      <c r="X320" s="1"/>
      <c r="Y320" s="94"/>
      <c r="Z320" s="94"/>
      <c r="AA320" s="94"/>
      <c r="AB320" s="94"/>
      <c r="AC320" s="94"/>
      <c r="AD320" s="94"/>
      <c r="AE320" s="94"/>
      <c r="AF320" s="94"/>
      <c r="AG320" s="94"/>
      <c r="AH320" s="94"/>
    </row>
    <row r="321" spans="16:34">
      <c r="P321" s="95"/>
      <c r="Q321" s="95"/>
      <c r="R321" s="8"/>
      <c r="S321" s="8"/>
      <c r="T321" s="8"/>
      <c r="W321" s="1"/>
      <c r="X321" s="1"/>
      <c r="Y321" s="94"/>
      <c r="Z321" s="94"/>
      <c r="AA321" s="94"/>
      <c r="AB321" s="94"/>
      <c r="AC321" s="94"/>
      <c r="AD321" s="94"/>
      <c r="AE321" s="94"/>
      <c r="AF321" s="94"/>
      <c r="AG321" s="94"/>
      <c r="AH321" s="94"/>
    </row>
    <row r="322" spans="16:34">
      <c r="P322" s="95"/>
      <c r="Q322" s="95"/>
      <c r="R322" s="8"/>
      <c r="S322" s="8"/>
      <c r="T322" s="8"/>
      <c r="W322" s="1"/>
      <c r="X322" s="1"/>
      <c r="Y322" s="94"/>
      <c r="Z322" s="94"/>
      <c r="AA322" s="94"/>
      <c r="AB322" s="94"/>
      <c r="AC322" s="94"/>
      <c r="AD322" s="94"/>
      <c r="AE322" s="94"/>
      <c r="AF322" s="94"/>
      <c r="AG322" s="94"/>
      <c r="AH322" s="94"/>
    </row>
    <row r="323" spans="16:34">
      <c r="P323" s="95"/>
      <c r="Q323" s="95"/>
      <c r="R323" s="8"/>
      <c r="S323" s="8"/>
      <c r="T323" s="8"/>
      <c r="W323" s="1"/>
      <c r="X323" s="1"/>
      <c r="Y323" s="94"/>
      <c r="Z323" s="94"/>
      <c r="AA323" s="94"/>
      <c r="AB323" s="94"/>
      <c r="AC323" s="94"/>
      <c r="AD323" s="94"/>
      <c r="AE323" s="94"/>
      <c r="AF323" s="94"/>
      <c r="AG323" s="94"/>
      <c r="AH323" s="94"/>
    </row>
    <row r="324" spans="16:34">
      <c r="P324" s="95"/>
      <c r="Q324" s="95"/>
      <c r="R324" s="8"/>
      <c r="S324" s="8"/>
      <c r="T324" s="8"/>
      <c r="W324" s="1"/>
      <c r="X324" s="1"/>
      <c r="Y324" s="94"/>
      <c r="Z324" s="94"/>
      <c r="AA324" s="94"/>
      <c r="AB324" s="94"/>
      <c r="AC324" s="94"/>
      <c r="AD324" s="94"/>
      <c r="AE324" s="94"/>
      <c r="AF324" s="94"/>
      <c r="AG324" s="94"/>
      <c r="AH324" s="94"/>
    </row>
    <row r="325" spans="16:34">
      <c r="P325" s="95"/>
      <c r="Q325" s="95"/>
      <c r="R325" s="8"/>
      <c r="S325" s="8"/>
      <c r="T325" s="8"/>
      <c r="W325" s="1"/>
      <c r="X325" s="1"/>
      <c r="Y325" s="94"/>
      <c r="Z325" s="94"/>
      <c r="AA325" s="94"/>
      <c r="AB325" s="94"/>
      <c r="AC325" s="94"/>
      <c r="AD325" s="94"/>
      <c r="AE325" s="94"/>
      <c r="AF325" s="94"/>
      <c r="AG325" s="94"/>
      <c r="AH325" s="94"/>
    </row>
    <row r="326" spans="16:34">
      <c r="P326" s="95"/>
      <c r="Q326" s="95"/>
      <c r="R326" s="8"/>
      <c r="S326" s="8"/>
      <c r="T326" s="8"/>
      <c r="W326" s="1"/>
      <c r="X326" s="1"/>
      <c r="Y326" s="94"/>
      <c r="Z326" s="94"/>
      <c r="AA326" s="94"/>
      <c r="AB326" s="94"/>
      <c r="AC326" s="94"/>
      <c r="AD326" s="94"/>
      <c r="AE326" s="94"/>
      <c r="AF326" s="94"/>
      <c r="AG326" s="94"/>
      <c r="AH326" s="94"/>
    </row>
    <row r="327" spans="16:34">
      <c r="P327" s="95"/>
      <c r="Q327" s="95"/>
      <c r="R327" s="8"/>
      <c r="S327" s="8"/>
      <c r="T327" s="8"/>
      <c r="W327" s="1"/>
      <c r="X327" s="1"/>
      <c r="Y327" s="94"/>
      <c r="Z327" s="94"/>
      <c r="AA327" s="94"/>
      <c r="AB327" s="94"/>
      <c r="AC327" s="94"/>
      <c r="AD327" s="94"/>
      <c r="AE327" s="94"/>
      <c r="AF327" s="94"/>
      <c r="AG327" s="94"/>
      <c r="AH327" s="94"/>
    </row>
    <row r="328" spans="16:34">
      <c r="P328" s="95"/>
      <c r="Q328" s="95"/>
      <c r="R328" s="8"/>
      <c r="S328" s="8"/>
      <c r="T328" s="8"/>
      <c r="W328" s="1"/>
      <c r="X328" s="1"/>
      <c r="Y328" s="94"/>
      <c r="Z328" s="94"/>
      <c r="AA328" s="94"/>
      <c r="AB328" s="94"/>
      <c r="AC328" s="94"/>
      <c r="AD328" s="94"/>
      <c r="AE328" s="94"/>
      <c r="AF328" s="94"/>
      <c r="AG328" s="94"/>
      <c r="AH328" s="94"/>
    </row>
    <row r="329" spans="16:34">
      <c r="P329" s="95"/>
      <c r="Q329" s="95"/>
      <c r="R329" s="8"/>
      <c r="S329" s="8"/>
      <c r="T329" s="8"/>
      <c r="W329" s="1"/>
      <c r="X329" s="1"/>
      <c r="Y329" s="94"/>
      <c r="Z329" s="94"/>
      <c r="AA329" s="94"/>
      <c r="AB329" s="94"/>
      <c r="AC329" s="94"/>
      <c r="AD329" s="94"/>
      <c r="AE329" s="94"/>
      <c r="AF329" s="94"/>
      <c r="AG329" s="94"/>
      <c r="AH329" s="94"/>
    </row>
    <row r="330" spans="16:34">
      <c r="P330" s="95"/>
      <c r="Q330" s="95"/>
      <c r="R330" s="8"/>
      <c r="S330" s="8"/>
      <c r="T330" s="8"/>
      <c r="W330" s="1"/>
      <c r="X330" s="1"/>
      <c r="Y330" s="94"/>
      <c r="Z330" s="94"/>
      <c r="AA330" s="94"/>
      <c r="AB330" s="94"/>
      <c r="AC330" s="94"/>
      <c r="AD330" s="94"/>
      <c r="AE330" s="94"/>
      <c r="AF330" s="94"/>
      <c r="AG330" s="94"/>
      <c r="AH330" s="94"/>
    </row>
    <row r="331" spans="16:34">
      <c r="P331" s="95"/>
      <c r="Q331" s="95"/>
      <c r="R331" s="8"/>
      <c r="S331" s="8"/>
      <c r="T331" s="8"/>
      <c r="W331" s="1"/>
      <c r="X331" s="1"/>
      <c r="Y331" s="94"/>
      <c r="Z331" s="94"/>
      <c r="AA331" s="94"/>
      <c r="AB331" s="94"/>
      <c r="AC331" s="94"/>
      <c r="AD331" s="94"/>
      <c r="AE331" s="94"/>
      <c r="AF331" s="94"/>
      <c r="AG331" s="94"/>
      <c r="AH331" s="94"/>
    </row>
    <row r="332" spans="16:34">
      <c r="P332" s="95"/>
      <c r="Q332" s="95"/>
      <c r="R332" s="8"/>
      <c r="S332" s="8"/>
      <c r="T332" s="8"/>
      <c r="W332" s="1"/>
      <c r="X332" s="1"/>
      <c r="Y332" s="94"/>
      <c r="Z332" s="94"/>
      <c r="AA332" s="94"/>
      <c r="AB332" s="94"/>
      <c r="AC332" s="94"/>
      <c r="AD332" s="94"/>
      <c r="AE332" s="94"/>
      <c r="AF332" s="94"/>
      <c r="AG332" s="94"/>
      <c r="AH332" s="94"/>
    </row>
    <row r="333" spans="16:34">
      <c r="P333" s="95"/>
      <c r="Q333" s="95"/>
      <c r="R333" s="8"/>
      <c r="S333" s="8"/>
      <c r="T333" s="8"/>
      <c r="W333" s="1"/>
      <c r="X333" s="1"/>
      <c r="Y333" s="94"/>
      <c r="Z333" s="94"/>
      <c r="AA333" s="94"/>
      <c r="AB333" s="94"/>
      <c r="AC333" s="94"/>
      <c r="AD333" s="94"/>
      <c r="AE333" s="94"/>
      <c r="AF333" s="94"/>
      <c r="AG333" s="94"/>
      <c r="AH333" s="94"/>
    </row>
    <row r="334" spans="16:34">
      <c r="P334" s="95"/>
      <c r="Q334" s="95"/>
      <c r="R334" s="8"/>
      <c r="S334" s="8"/>
      <c r="T334" s="8"/>
      <c r="W334" s="1"/>
      <c r="X334" s="1"/>
      <c r="Y334" s="94"/>
      <c r="Z334" s="94"/>
      <c r="AA334" s="94"/>
      <c r="AB334" s="94"/>
      <c r="AC334" s="94"/>
      <c r="AD334" s="94"/>
      <c r="AE334" s="94"/>
      <c r="AF334" s="94"/>
      <c r="AG334" s="94"/>
      <c r="AH334" s="94"/>
    </row>
    <row r="335" spans="16:34">
      <c r="P335" s="95"/>
      <c r="Q335" s="95"/>
      <c r="R335" s="8"/>
      <c r="S335" s="8"/>
      <c r="T335" s="8"/>
      <c r="W335" s="1"/>
      <c r="X335" s="1"/>
      <c r="Y335" s="94"/>
      <c r="Z335" s="94"/>
      <c r="AA335" s="94"/>
      <c r="AB335" s="94"/>
      <c r="AC335" s="94"/>
      <c r="AD335" s="94"/>
      <c r="AE335" s="94"/>
      <c r="AF335" s="94"/>
      <c r="AG335" s="94"/>
      <c r="AH335" s="94"/>
    </row>
    <row r="336" spans="16:34">
      <c r="P336" s="95"/>
      <c r="Q336" s="95"/>
      <c r="R336" s="8"/>
      <c r="S336" s="8"/>
      <c r="T336" s="8"/>
      <c r="W336" s="1"/>
      <c r="X336" s="1"/>
      <c r="Y336" s="94"/>
      <c r="Z336" s="94"/>
      <c r="AA336" s="94"/>
      <c r="AB336" s="94"/>
      <c r="AC336" s="94"/>
      <c r="AD336" s="94"/>
      <c r="AE336" s="94"/>
      <c r="AF336" s="94"/>
      <c r="AG336" s="94"/>
      <c r="AH336" s="94"/>
    </row>
    <row r="337" spans="16:34">
      <c r="P337" s="95"/>
      <c r="Q337" s="95"/>
      <c r="R337" s="8"/>
      <c r="S337" s="8"/>
      <c r="T337" s="8"/>
      <c r="W337" s="1"/>
      <c r="X337" s="1"/>
      <c r="Y337" s="94"/>
      <c r="Z337" s="94"/>
      <c r="AA337" s="94"/>
      <c r="AB337" s="94"/>
      <c r="AC337" s="94"/>
      <c r="AD337" s="94"/>
      <c r="AE337" s="94"/>
      <c r="AF337" s="94"/>
      <c r="AG337" s="94"/>
      <c r="AH337" s="94"/>
    </row>
    <row r="338" spans="16:34">
      <c r="P338" s="95"/>
      <c r="Q338" s="95"/>
      <c r="R338" s="8"/>
      <c r="S338" s="8"/>
      <c r="T338" s="8"/>
      <c r="W338" s="1"/>
      <c r="X338" s="1"/>
      <c r="Y338" s="94"/>
      <c r="Z338" s="94"/>
      <c r="AA338" s="94"/>
      <c r="AB338" s="94"/>
      <c r="AC338" s="94"/>
      <c r="AD338" s="94"/>
      <c r="AE338" s="94"/>
      <c r="AF338" s="94"/>
      <c r="AG338" s="94"/>
      <c r="AH338" s="94"/>
    </row>
    <row r="339" spans="16:34">
      <c r="P339" s="95"/>
      <c r="Q339" s="95"/>
      <c r="R339" s="8"/>
      <c r="S339" s="8"/>
      <c r="T339" s="8"/>
      <c r="W339" s="1"/>
      <c r="X339" s="1"/>
      <c r="Y339" s="94"/>
      <c r="Z339" s="94"/>
      <c r="AA339" s="94"/>
      <c r="AB339" s="94"/>
      <c r="AC339" s="94"/>
      <c r="AD339" s="94"/>
      <c r="AE339" s="94"/>
      <c r="AF339" s="94"/>
      <c r="AG339" s="94"/>
      <c r="AH339" s="94"/>
    </row>
    <row r="340" spans="16:34">
      <c r="P340" s="95"/>
      <c r="Q340" s="95"/>
      <c r="R340" s="8"/>
      <c r="S340" s="8"/>
      <c r="T340" s="8"/>
      <c r="W340" s="1"/>
      <c r="X340" s="1"/>
      <c r="Y340" s="94"/>
      <c r="Z340" s="94"/>
      <c r="AA340" s="94"/>
      <c r="AB340" s="94"/>
      <c r="AC340" s="94"/>
      <c r="AD340" s="94"/>
      <c r="AE340" s="94"/>
      <c r="AF340" s="94"/>
      <c r="AG340" s="94"/>
      <c r="AH340" s="94"/>
    </row>
    <row r="341" spans="16:34">
      <c r="P341" s="95"/>
      <c r="Q341" s="95"/>
      <c r="R341" s="8"/>
      <c r="S341" s="8"/>
      <c r="T341" s="8"/>
      <c r="W341" s="1"/>
      <c r="X341" s="1"/>
      <c r="Y341" s="94"/>
      <c r="Z341" s="94"/>
      <c r="AA341" s="94"/>
      <c r="AB341" s="94"/>
      <c r="AC341" s="94"/>
      <c r="AD341" s="94"/>
      <c r="AE341" s="94"/>
      <c r="AF341" s="94"/>
      <c r="AG341" s="94"/>
      <c r="AH341" s="94"/>
    </row>
    <row r="342" spans="16:34">
      <c r="P342" s="95"/>
      <c r="Q342" s="95"/>
      <c r="R342" s="8"/>
      <c r="S342" s="8"/>
      <c r="T342" s="8"/>
      <c r="W342" s="1"/>
      <c r="X342" s="1"/>
      <c r="Y342" s="94"/>
      <c r="Z342" s="94"/>
      <c r="AA342" s="94"/>
      <c r="AB342" s="94"/>
      <c r="AC342" s="94"/>
      <c r="AD342" s="94"/>
      <c r="AE342" s="94"/>
      <c r="AF342" s="94"/>
      <c r="AG342" s="94"/>
      <c r="AH342" s="94"/>
    </row>
    <row r="343" spans="16:34">
      <c r="P343" s="95"/>
      <c r="Q343" s="95"/>
      <c r="R343" s="8"/>
      <c r="S343" s="8"/>
      <c r="T343" s="8"/>
      <c r="W343" s="1"/>
      <c r="X343" s="1"/>
      <c r="Y343" s="94"/>
      <c r="Z343" s="94"/>
      <c r="AA343" s="94"/>
      <c r="AB343" s="94"/>
      <c r="AC343" s="94"/>
      <c r="AD343" s="94"/>
      <c r="AE343" s="94"/>
      <c r="AF343" s="94"/>
      <c r="AG343" s="94"/>
      <c r="AH343" s="94"/>
    </row>
    <row r="344" spans="16:34">
      <c r="P344" s="95"/>
      <c r="Q344" s="95"/>
      <c r="R344" s="8"/>
      <c r="S344" s="8"/>
      <c r="T344" s="8"/>
      <c r="W344" s="1"/>
      <c r="X344" s="1"/>
      <c r="Y344" s="94"/>
      <c r="Z344" s="94"/>
      <c r="AA344" s="94"/>
      <c r="AB344" s="94"/>
      <c r="AC344" s="94"/>
      <c r="AD344" s="94"/>
      <c r="AE344" s="94"/>
      <c r="AF344" s="94"/>
      <c r="AG344" s="94"/>
      <c r="AH344" s="94"/>
    </row>
    <row r="345" spans="16:34">
      <c r="P345" s="95"/>
      <c r="Q345" s="95"/>
      <c r="R345" s="8"/>
      <c r="S345" s="8"/>
      <c r="T345" s="8"/>
      <c r="W345" s="1"/>
      <c r="X345" s="1"/>
      <c r="Y345" s="94"/>
      <c r="Z345" s="94"/>
      <c r="AA345" s="94"/>
      <c r="AB345" s="94"/>
      <c r="AC345" s="94"/>
      <c r="AD345" s="94"/>
      <c r="AE345" s="94"/>
      <c r="AF345" s="94"/>
      <c r="AG345" s="94"/>
      <c r="AH345" s="94"/>
    </row>
    <row r="346" spans="16:34">
      <c r="P346" s="95"/>
      <c r="Q346" s="95"/>
      <c r="R346" s="8"/>
      <c r="S346" s="8"/>
      <c r="T346" s="8"/>
      <c r="W346" s="1"/>
      <c r="X346" s="1"/>
      <c r="Y346" s="94"/>
      <c r="Z346" s="94"/>
      <c r="AA346" s="94"/>
      <c r="AB346" s="94"/>
      <c r="AC346" s="94"/>
      <c r="AD346" s="94"/>
      <c r="AE346" s="94"/>
      <c r="AF346" s="94"/>
      <c r="AG346" s="94"/>
      <c r="AH346" s="94"/>
    </row>
    <row r="347" spans="16:34">
      <c r="P347" s="95"/>
      <c r="Q347" s="95"/>
      <c r="R347" s="8"/>
      <c r="S347" s="8"/>
      <c r="T347" s="8"/>
      <c r="W347" s="1"/>
      <c r="X347" s="1"/>
      <c r="Y347" s="94"/>
      <c r="Z347" s="94"/>
      <c r="AA347" s="94"/>
      <c r="AB347" s="94"/>
      <c r="AC347" s="94"/>
      <c r="AD347" s="94"/>
      <c r="AE347" s="94"/>
      <c r="AF347" s="94"/>
      <c r="AG347" s="94"/>
      <c r="AH347" s="94"/>
    </row>
    <row r="348" spans="16:34">
      <c r="P348" s="95"/>
      <c r="Q348" s="95"/>
      <c r="R348" s="8"/>
      <c r="S348" s="8"/>
      <c r="T348" s="8"/>
      <c r="W348" s="1"/>
      <c r="X348" s="1"/>
      <c r="Y348" s="94"/>
      <c r="Z348" s="94"/>
      <c r="AA348" s="94"/>
      <c r="AB348" s="94"/>
      <c r="AC348" s="94"/>
      <c r="AD348" s="94"/>
      <c r="AE348" s="94"/>
      <c r="AF348" s="94"/>
      <c r="AG348" s="94"/>
      <c r="AH348" s="94"/>
    </row>
    <row r="349" spans="16:34">
      <c r="P349" s="95"/>
      <c r="Q349" s="95"/>
      <c r="R349" s="8"/>
      <c r="S349" s="8"/>
      <c r="T349" s="8"/>
      <c r="W349" s="1"/>
      <c r="X349" s="1"/>
      <c r="Y349" s="94"/>
      <c r="Z349" s="94"/>
      <c r="AA349" s="94"/>
      <c r="AB349" s="94"/>
      <c r="AC349" s="94"/>
      <c r="AD349" s="94"/>
      <c r="AE349" s="94"/>
      <c r="AF349" s="94"/>
      <c r="AG349" s="94"/>
      <c r="AH349" s="94"/>
    </row>
    <row r="350" spans="16:34">
      <c r="P350" s="95"/>
      <c r="Q350" s="95"/>
      <c r="R350" s="8"/>
      <c r="S350" s="8"/>
      <c r="T350" s="8"/>
      <c r="W350" s="1"/>
      <c r="X350" s="1"/>
      <c r="Y350" s="94"/>
      <c r="Z350" s="94"/>
      <c r="AA350" s="94"/>
      <c r="AB350" s="94"/>
      <c r="AC350" s="94"/>
      <c r="AD350" s="94"/>
      <c r="AE350" s="94"/>
      <c r="AF350" s="94"/>
      <c r="AG350" s="94"/>
      <c r="AH350" s="94"/>
    </row>
    <row r="351" spans="16:34">
      <c r="P351" s="95"/>
      <c r="Q351" s="95"/>
      <c r="R351" s="8"/>
      <c r="S351" s="8"/>
      <c r="T351" s="8"/>
      <c r="W351" s="1"/>
      <c r="X351" s="1"/>
      <c r="Y351" s="94"/>
      <c r="Z351" s="94"/>
      <c r="AA351" s="94"/>
      <c r="AB351" s="94"/>
      <c r="AC351" s="94"/>
      <c r="AD351" s="94"/>
      <c r="AE351" s="94"/>
      <c r="AF351" s="94"/>
      <c r="AG351" s="94"/>
      <c r="AH351" s="94"/>
    </row>
    <row r="352" spans="16:34">
      <c r="P352" s="95"/>
      <c r="Q352" s="95"/>
      <c r="R352" s="8"/>
      <c r="S352" s="8"/>
      <c r="T352" s="8"/>
      <c r="W352" s="1"/>
      <c r="X352" s="1"/>
      <c r="Y352" s="94"/>
      <c r="Z352" s="94"/>
      <c r="AA352" s="94"/>
      <c r="AB352" s="94"/>
      <c r="AC352" s="94"/>
      <c r="AD352" s="94"/>
      <c r="AE352" s="94"/>
      <c r="AF352" s="94"/>
      <c r="AG352" s="94"/>
      <c r="AH352" s="94"/>
    </row>
    <row r="353" spans="16:34">
      <c r="P353" s="95"/>
      <c r="Q353" s="95"/>
      <c r="R353" s="8"/>
      <c r="S353" s="8"/>
      <c r="T353" s="8"/>
      <c r="W353" s="1"/>
      <c r="X353" s="1"/>
      <c r="Y353" s="94"/>
      <c r="Z353" s="94"/>
      <c r="AA353" s="94"/>
      <c r="AB353" s="94"/>
      <c r="AC353" s="94"/>
      <c r="AD353" s="94"/>
      <c r="AE353" s="94"/>
      <c r="AF353" s="94"/>
      <c r="AG353" s="94"/>
      <c r="AH353" s="94"/>
    </row>
    <row r="354" spans="16:34">
      <c r="P354" s="95"/>
      <c r="Q354" s="95"/>
      <c r="R354" s="8"/>
      <c r="S354" s="8"/>
      <c r="T354" s="8"/>
      <c r="W354" s="1"/>
      <c r="X354" s="1"/>
      <c r="Y354" s="94"/>
      <c r="Z354" s="94"/>
      <c r="AA354" s="94"/>
      <c r="AB354" s="94"/>
      <c r="AC354" s="94"/>
      <c r="AD354" s="94"/>
      <c r="AE354" s="94"/>
      <c r="AF354" s="94"/>
      <c r="AG354" s="94"/>
      <c r="AH354" s="94"/>
    </row>
    <row r="355" spans="16:34">
      <c r="P355" s="95"/>
      <c r="Q355" s="95"/>
      <c r="R355" s="8"/>
      <c r="S355" s="8"/>
      <c r="T355" s="8"/>
      <c r="W355" s="1"/>
      <c r="X355" s="1"/>
      <c r="Y355" s="94"/>
      <c r="Z355" s="94"/>
      <c r="AA355" s="94"/>
      <c r="AB355" s="94"/>
      <c r="AC355" s="94"/>
      <c r="AD355" s="94"/>
      <c r="AE355" s="94"/>
      <c r="AF355" s="94"/>
      <c r="AG355" s="94"/>
      <c r="AH355" s="94"/>
    </row>
    <row r="356" spans="16:34">
      <c r="P356" s="95"/>
      <c r="Q356" s="95"/>
      <c r="R356" s="8"/>
      <c r="S356" s="8"/>
      <c r="T356" s="8"/>
      <c r="W356" s="1"/>
      <c r="X356" s="1"/>
      <c r="Y356" s="94"/>
      <c r="Z356" s="94"/>
      <c r="AA356" s="94"/>
      <c r="AB356" s="94"/>
      <c r="AC356" s="94"/>
      <c r="AD356" s="94"/>
      <c r="AE356" s="94"/>
      <c r="AF356" s="94"/>
      <c r="AG356" s="94"/>
      <c r="AH356" s="94"/>
    </row>
    <row r="357" spans="16:34">
      <c r="P357" s="95"/>
      <c r="Q357" s="95"/>
      <c r="R357" s="8"/>
      <c r="S357" s="8"/>
      <c r="T357" s="8"/>
      <c r="W357" s="1"/>
      <c r="X357" s="1"/>
      <c r="Y357" s="94"/>
      <c r="Z357" s="94"/>
      <c r="AA357" s="94"/>
      <c r="AB357" s="94"/>
      <c r="AC357" s="94"/>
      <c r="AD357" s="94"/>
      <c r="AE357" s="94"/>
      <c r="AF357" s="94"/>
      <c r="AG357" s="94"/>
      <c r="AH357" s="94"/>
    </row>
    <row r="358" spans="16:34">
      <c r="P358" s="95"/>
      <c r="Q358" s="95"/>
      <c r="R358" s="8"/>
      <c r="S358" s="8"/>
      <c r="T358" s="8"/>
      <c r="W358" s="1"/>
      <c r="X358" s="1"/>
      <c r="Y358" s="94"/>
      <c r="Z358" s="94"/>
      <c r="AA358" s="94"/>
      <c r="AB358" s="94"/>
      <c r="AC358" s="94"/>
      <c r="AD358" s="94"/>
      <c r="AE358" s="94"/>
      <c r="AF358" s="94"/>
      <c r="AG358" s="94"/>
      <c r="AH358" s="94"/>
    </row>
    <row r="359" spans="16:34">
      <c r="P359" s="95"/>
      <c r="Q359" s="95"/>
      <c r="R359" s="8"/>
      <c r="S359" s="8"/>
      <c r="T359" s="8"/>
      <c r="W359" s="1"/>
      <c r="X359" s="1"/>
      <c r="Y359" s="94"/>
      <c r="Z359" s="94"/>
      <c r="AA359" s="94"/>
      <c r="AB359" s="94"/>
      <c r="AC359" s="94"/>
      <c r="AD359" s="94"/>
      <c r="AE359" s="94"/>
      <c r="AF359" s="94"/>
      <c r="AG359" s="94"/>
      <c r="AH359" s="94"/>
    </row>
    <row r="360" spans="16:34">
      <c r="P360" s="95"/>
      <c r="Q360" s="95"/>
      <c r="R360" s="8"/>
      <c r="S360" s="8"/>
      <c r="T360" s="8"/>
      <c r="W360" s="1"/>
      <c r="X360" s="1"/>
      <c r="Y360" s="94"/>
      <c r="Z360" s="94"/>
      <c r="AA360" s="94"/>
      <c r="AB360" s="94"/>
      <c r="AC360" s="94"/>
      <c r="AD360" s="94"/>
      <c r="AE360" s="94"/>
      <c r="AF360" s="94"/>
      <c r="AG360" s="94"/>
      <c r="AH360" s="94"/>
    </row>
    <row r="361" spans="16:34">
      <c r="P361" s="95"/>
      <c r="Q361" s="95"/>
      <c r="R361" s="8"/>
      <c r="S361" s="8"/>
      <c r="T361" s="8"/>
      <c r="W361" s="1"/>
      <c r="X361" s="1"/>
      <c r="Y361" s="94"/>
      <c r="Z361" s="94"/>
      <c r="AA361" s="94"/>
      <c r="AB361" s="94"/>
      <c r="AC361" s="94"/>
      <c r="AD361" s="94"/>
      <c r="AE361" s="94"/>
      <c r="AF361" s="94"/>
      <c r="AG361" s="94"/>
      <c r="AH361" s="94"/>
    </row>
    <row r="362" spans="16:34">
      <c r="P362" s="95"/>
      <c r="Q362" s="95"/>
      <c r="R362" s="8"/>
      <c r="S362" s="8"/>
      <c r="T362" s="8"/>
      <c r="W362" s="1"/>
      <c r="X362" s="1"/>
      <c r="Y362" s="94"/>
      <c r="Z362" s="94"/>
      <c r="AA362" s="94"/>
      <c r="AB362" s="94"/>
      <c r="AC362" s="94"/>
      <c r="AD362" s="94"/>
      <c r="AE362" s="94"/>
      <c r="AF362" s="94"/>
      <c r="AG362" s="94"/>
      <c r="AH362" s="94"/>
    </row>
    <row r="363" spans="16:34">
      <c r="P363" s="95"/>
      <c r="Q363" s="95"/>
      <c r="R363" s="8"/>
      <c r="S363" s="8"/>
      <c r="T363" s="8"/>
      <c r="W363" s="1"/>
      <c r="X363" s="1"/>
      <c r="Y363" s="94"/>
      <c r="Z363" s="94"/>
      <c r="AA363" s="94"/>
      <c r="AB363" s="94"/>
      <c r="AC363" s="94"/>
      <c r="AD363" s="94"/>
      <c r="AE363" s="94"/>
      <c r="AF363" s="94"/>
      <c r="AG363" s="94"/>
      <c r="AH363" s="94"/>
    </row>
    <row r="364" spans="16:34">
      <c r="P364" s="95"/>
      <c r="Q364" s="95"/>
      <c r="R364" s="8"/>
      <c r="S364" s="8"/>
      <c r="T364" s="8"/>
      <c r="W364" s="1"/>
      <c r="X364" s="1"/>
      <c r="Y364" s="94"/>
      <c r="Z364" s="94"/>
      <c r="AA364" s="94"/>
      <c r="AB364" s="94"/>
      <c r="AC364" s="94"/>
      <c r="AD364" s="94"/>
      <c r="AE364" s="94"/>
      <c r="AF364" s="94"/>
      <c r="AG364" s="94"/>
      <c r="AH364" s="94"/>
    </row>
    <row r="365" spans="16:34">
      <c r="P365" s="95"/>
      <c r="Q365" s="95"/>
      <c r="R365" s="8"/>
      <c r="S365" s="8"/>
      <c r="T365" s="8"/>
      <c r="W365" s="1"/>
      <c r="X365" s="1"/>
      <c r="Y365" s="94"/>
      <c r="Z365" s="94"/>
      <c r="AA365" s="94"/>
      <c r="AB365" s="94"/>
      <c r="AC365" s="94"/>
      <c r="AD365" s="94"/>
      <c r="AE365" s="94"/>
      <c r="AF365" s="94"/>
      <c r="AG365" s="94"/>
      <c r="AH365" s="94"/>
    </row>
    <row r="366" spans="16:34">
      <c r="P366" s="95"/>
      <c r="Q366" s="95"/>
      <c r="R366" s="8"/>
      <c r="S366" s="8"/>
      <c r="T366" s="8"/>
      <c r="W366" s="1"/>
      <c r="X366" s="1"/>
      <c r="Y366" s="94"/>
      <c r="Z366" s="94"/>
      <c r="AA366" s="94"/>
      <c r="AB366" s="94"/>
      <c r="AC366" s="94"/>
      <c r="AD366" s="94"/>
      <c r="AE366" s="94"/>
      <c r="AF366" s="94"/>
      <c r="AG366" s="94"/>
      <c r="AH366" s="94"/>
    </row>
    <row r="367" spans="16:34">
      <c r="P367" s="95"/>
      <c r="Q367" s="95"/>
      <c r="R367" s="8"/>
      <c r="S367" s="8"/>
      <c r="T367" s="8"/>
      <c r="W367" s="1"/>
      <c r="X367" s="1"/>
      <c r="Y367" s="94"/>
      <c r="Z367" s="94"/>
      <c r="AA367" s="94"/>
      <c r="AB367" s="94"/>
      <c r="AC367" s="94"/>
      <c r="AD367" s="94"/>
      <c r="AE367" s="94"/>
      <c r="AF367" s="94"/>
      <c r="AG367" s="94"/>
      <c r="AH367" s="94"/>
    </row>
    <row r="368" spans="16:34">
      <c r="P368" s="95"/>
      <c r="Q368" s="95"/>
      <c r="R368" s="8"/>
      <c r="S368" s="8"/>
      <c r="T368" s="8"/>
      <c r="W368" s="1"/>
      <c r="X368" s="1"/>
      <c r="Y368" s="94"/>
      <c r="Z368" s="94"/>
      <c r="AA368" s="94"/>
      <c r="AB368" s="94"/>
      <c r="AC368" s="94"/>
      <c r="AD368" s="94"/>
      <c r="AE368" s="94"/>
      <c r="AF368" s="94"/>
      <c r="AG368" s="94"/>
      <c r="AH368" s="94"/>
    </row>
    <row r="369" spans="16:34">
      <c r="P369" s="95"/>
      <c r="Q369" s="95"/>
      <c r="R369" s="8"/>
      <c r="S369" s="8"/>
      <c r="T369" s="8"/>
      <c r="W369" s="1"/>
      <c r="X369" s="1"/>
      <c r="Y369" s="94"/>
      <c r="Z369" s="94"/>
      <c r="AA369" s="94"/>
      <c r="AB369" s="94"/>
      <c r="AC369" s="94"/>
      <c r="AD369" s="94"/>
      <c r="AE369" s="94"/>
      <c r="AF369" s="94"/>
      <c r="AG369" s="94"/>
      <c r="AH369" s="94"/>
    </row>
    <row r="370" spans="16:34">
      <c r="P370" s="95"/>
      <c r="Q370" s="95"/>
      <c r="R370" s="8"/>
      <c r="S370" s="8"/>
      <c r="T370" s="8"/>
      <c r="W370" s="1"/>
      <c r="X370" s="1"/>
      <c r="Y370" s="94"/>
      <c r="Z370" s="94"/>
      <c r="AA370" s="94"/>
      <c r="AB370" s="94"/>
      <c r="AC370" s="94"/>
      <c r="AD370" s="94"/>
      <c r="AE370" s="94"/>
      <c r="AF370" s="94"/>
      <c r="AG370" s="94"/>
      <c r="AH370" s="94"/>
    </row>
    <row r="371" spans="16:34">
      <c r="P371" s="95"/>
      <c r="Q371" s="95"/>
      <c r="R371" s="8"/>
      <c r="S371" s="8"/>
      <c r="T371" s="8"/>
      <c r="W371" s="1"/>
      <c r="X371" s="1"/>
      <c r="Y371" s="94"/>
      <c r="Z371" s="94"/>
      <c r="AA371" s="94"/>
      <c r="AB371" s="94"/>
      <c r="AC371" s="94"/>
      <c r="AD371" s="94"/>
      <c r="AE371" s="94"/>
      <c r="AF371" s="94"/>
      <c r="AG371" s="94"/>
      <c r="AH371" s="94"/>
    </row>
    <row r="372" spans="16:34">
      <c r="P372" s="95"/>
      <c r="Q372" s="95"/>
      <c r="R372" s="8"/>
      <c r="S372" s="8"/>
      <c r="T372" s="8"/>
      <c r="W372" s="1"/>
      <c r="X372" s="1"/>
      <c r="Y372" s="94"/>
      <c r="Z372" s="94"/>
      <c r="AA372" s="94"/>
      <c r="AB372" s="94"/>
      <c r="AC372" s="94"/>
      <c r="AD372" s="94"/>
      <c r="AE372" s="94"/>
      <c r="AF372" s="94"/>
      <c r="AG372" s="94"/>
      <c r="AH372" s="94"/>
    </row>
    <row r="373" spans="16:34">
      <c r="P373" s="95"/>
      <c r="Q373" s="95"/>
      <c r="R373" s="8"/>
      <c r="S373" s="8"/>
      <c r="T373" s="8"/>
      <c r="W373" s="1"/>
      <c r="X373" s="1"/>
      <c r="Y373" s="94"/>
      <c r="Z373" s="94"/>
      <c r="AA373" s="94"/>
      <c r="AB373" s="94"/>
      <c r="AC373" s="94"/>
      <c r="AD373" s="94"/>
      <c r="AE373" s="94"/>
      <c r="AF373" s="94"/>
      <c r="AG373" s="94"/>
      <c r="AH373" s="94"/>
    </row>
    <row r="374" spans="16:34">
      <c r="P374" s="95"/>
      <c r="Q374" s="95"/>
      <c r="R374" s="8"/>
      <c r="S374" s="8"/>
      <c r="T374" s="8"/>
      <c r="W374" s="1"/>
      <c r="X374" s="1"/>
      <c r="Y374" s="94"/>
      <c r="Z374" s="94"/>
      <c r="AA374" s="94"/>
      <c r="AB374" s="94"/>
      <c r="AC374" s="94"/>
      <c r="AD374" s="94"/>
      <c r="AE374" s="94"/>
      <c r="AF374" s="94"/>
      <c r="AG374" s="94"/>
      <c r="AH374" s="94"/>
    </row>
    <row r="375" spans="16:34">
      <c r="P375" s="95"/>
      <c r="Q375" s="95"/>
      <c r="R375" s="8"/>
      <c r="S375" s="8"/>
      <c r="T375" s="8"/>
      <c r="W375" s="1"/>
      <c r="X375" s="1"/>
      <c r="Y375" s="94"/>
      <c r="Z375" s="94"/>
      <c r="AA375" s="94"/>
      <c r="AB375" s="94"/>
      <c r="AC375" s="94"/>
      <c r="AD375" s="94"/>
      <c r="AE375" s="94"/>
      <c r="AF375" s="94"/>
      <c r="AG375" s="94"/>
      <c r="AH375" s="94"/>
    </row>
    <row r="376" spans="16:34">
      <c r="P376" s="95"/>
      <c r="Q376" s="95"/>
      <c r="R376" s="8"/>
      <c r="S376" s="8"/>
      <c r="T376" s="8"/>
      <c r="W376" s="1"/>
      <c r="X376" s="1"/>
      <c r="Y376" s="94"/>
      <c r="Z376" s="94"/>
      <c r="AA376" s="94"/>
      <c r="AB376" s="94"/>
      <c r="AC376" s="94"/>
      <c r="AD376" s="94"/>
      <c r="AE376" s="94"/>
      <c r="AF376" s="94"/>
      <c r="AG376" s="94"/>
      <c r="AH376" s="94"/>
    </row>
    <row r="377" spans="16:34">
      <c r="P377" s="95"/>
      <c r="Q377" s="95"/>
      <c r="R377" s="8"/>
      <c r="S377" s="8"/>
      <c r="T377" s="8"/>
      <c r="W377" s="1"/>
      <c r="X377" s="1"/>
      <c r="Y377" s="94"/>
      <c r="Z377" s="94"/>
      <c r="AA377" s="94"/>
      <c r="AB377" s="94"/>
      <c r="AC377" s="94"/>
      <c r="AD377" s="94"/>
      <c r="AE377" s="94"/>
      <c r="AF377" s="94"/>
      <c r="AG377" s="94"/>
      <c r="AH377" s="94"/>
    </row>
    <row r="378" spans="16:34">
      <c r="P378" s="95"/>
      <c r="Q378" s="95"/>
      <c r="R378" s="8"/>
      <c r="S378" s="8"/>
      <c r="T378" s="8"/>
      <c r="W378" s="1"/>
      <c r="X378" s="1"/>
      <c r="Y378" s="94"/>
      <c r="Z378" s="94"/>
      <c r="AA378" s="94"/>
      <c r="AB378" s="94"/>
      <c r="AC378" s="94"/>
      <c r="AD378" s="94"/>
      <c r="AE378" s="94"/>
      <c r="AF378" s="94"/>
      <c r="AG378" s="94"/>
      <c r="AH378" s="94"/>
    </row>
    <row r="379" spans="16:34">
      <c r="P379" s="95"/>
      <c r="Q379" s="95"/>
      <c r="R379" s="8"/>
      <c r="S379" s="8"/>
      <c r="T379" s="8"/>
      <c r="W379" s="1"/>
      <c r="X379" s="1"/>
      <c r="Y379" s="94"/>
      <c r="Z379" s="94"/>
      <c r="AA379" s="94"/>
      <c r="AB379" s="94"/>
      <c r="AC379" s="94"/>
      <c r="AD379" s="94"/>
      <c r="AE379" s="94"/>
      <c r="AF379" s="94"/>
      <c r="AG379" s="94"/>
      <c r="AH379" s="94"/>
    </row>
    <row r="380" spans="16:34">
      <c r="P380" s="95"/>
      <c r="Q380" s="95"/>
      <c r="R380" s="8"/>
      <c r="S380" s="8"/>
      <c r="T380" s="8"/>
      <c r="W380" s="1"/>
      <c r="X380" s="1"/>
      <c r="Y380" s="94"/>
      <c r="Z380" s="94"/>
      <c r="AA380" s="94"/>
      <c r="AB380" s="94"/>
      <c r="AC380" s="94"/>
      <c r="AD380" s="94"/>
      <c r="AE380" s="94"/>
      <c r="AF380" s="94"/>
      <c r="AG380" s="94"/>
      <c r="AH380" s="94"/>
    </row>
    <row r="381" spans="16:34">
      <c r="P381" s="95"/>
      <c r="Q381" s="95"/>
      <c r="R381" s="8"/>
      <c r="S381" s="8"/>
      <c r="T381" s="8"/>
      <c r="W381" s="1"/>
      <c r="X381" s="1"/>
      <c r="Y381" s="94"/>
      <c r="Z381" s="94"/>
      <c r="AA381" s="94"/>
      <c r="AB381" s="94"/>
      <c r="AC381" s="94"/>
      <c r="AD381" s="94"/>
      <c r="AE381" s="94"/>
      <c r="AF381" s="94"/>
      <c r="AG381" s="94"/>
      <c r="AH381" s="94"/>
    </row>
    <row r="382" spans="16:34">
      <c r="P382" s="95"/>
      <c r="Q382" s="95"/>
      <c r="R382" s="8"/>
      <c r="S382" s="8"/>
      <c r="T382" s="8"/>
      <c r="W382" s="1"/>
      <c r="X382" s="1"/>
      <c r="Y382" s="94"/>
      <c r="Z382" s="94"/>
      <c r="AA382" s="94"/>
      <c r="AB382" s="94"/>
      <c r="AC382" s="94"/>
      <c r="AD382" s="94"/>
      <c r="AE382" s="94"/>
      <c r="AF382" s="94"/>
      <c r="AG382" s="94"/>
      <c r="AH382" s="94"/>
    </row>
    <row r="383" spans="16:34">
      <c r="P383" s="95"/>
      <c r="Q383" s="95"/>
      <c r="R383" s="8"/>
      <c r="S383" s="8"/>
      <c r="T383" s="8"/>
      <c r="W383" s="1"/>
      <c r="X383" s="1"/>
      <c r="Y383" s="94"/>
      <c r="Z383" s="94"/>
      <c r="AA383" s="94"/>
      <c r="AB383" s="94"/>
      <c r="AC383" s="94"/>
      <c r="AD383" s="94"/>
      <c r="AE383" s="94"/>
      <c r="AF383" s="94"/>
      <c r="AG383" s="94"/>
      <c r="AH383" s="94"/>
    </row>
    <row r="384" spans="16:34">
      <c r="P384" s="95"/>
      <c r="Q384" s="95"/>
      <c r="R384" s="8"/>
      <c r="S384" s="8"/>
      <c r="T384" s="8"/>
      <c r="W384" s="1"/>
      <c r="X384" s="1"/>
      <c r="Y384" s="94"/>
      <c r="Z384" s="94"/>
      <c r="AA384" s="94"/>
      <c r="AB384" s="94"/>
      <c r="AC384" s="94"/>
      <c r="AD384" s="94"/>
      <c r="AE384" s="94"/>
      <c r="AF384" s="94"/>
      <c r="AG384" s="94"/>
      <c r="AH384" s="94"/>
    </row>
    <row r="385" spans="16:34">
      <c r="P385" s="95"/>
      <c r="Q385" s="95"/>
      <c r="R385" s="8"/>
      <c r="S385" s="8"/>
      <c r="T385" s="8"/>
      <c r="W385" s="1"/>
      <c r="X385" s="1"/>
      <c r="Y385" s="94"/>
      <c r="Z385" s="94"/>
      <c r="AA385" s="94"/>
      <c r="AB385" s="94"/>
      <c r="AC385" s="94"/>
      <c r="AD385" s="94"/>
      <c r="AE385" s="94"/>
      <c r="AF385" s="94"/>
      <c r="AG385" s="94"/>
      <c r="AH385" s="94"/>
    </row>
    <row r="386" spans="16:34">
      <c r="P386" s="95"/>
      <c r="Q386" s="95"/>
      <c r="R386" s="8"/>
      <c r="S386" s="8"/>
      <c r="T386" s="8"/>
      <c r="W386" s="1"/>
      <c r="X386" s="1"/>
      <c r="Y386" s="94"/>
      <c r="Z386" s="94"/>
      <c r="AA386" s="94"/>
      <c r="AB386" s="94"/>
      <c r="AC386" s="94"/>
      <c r="AD386" s="94"/>
      <c r="AE386" s="94"/>
      <c r="AF386" s="94"/>
      <c r="AG386" s="94"/>
      <c r="AH386" s="94"/>
    </row>
    <row r="387" spans="16:34">
      <c r="P387" s="95"/>
      <c r="Q387" s="95"/>
      <c r="R387" s="8"/>
      <c r="S387" s="8"/>
      <c r="T387" s="8"/>
      <c r="W387" s="1"/>
      <c r="X387" s="1"/>
      <c r="Y387" s="94"/>
      <c r="Z387" s="94"/>
      <c r="AA387" s="94"/>
      <c r="AB387" s="94"/>
      <c r="AC387" s="94"/>
      <c r="AD387" s="94"/>
      <c r="AE387" s="94"/>
      <c r="AF387" s="94"/>
      <c r="AG387" s="94"/>
      <c r="AH387" s="94"/>
    </row>
    <row r="388" spans="16:34">
      <c r="P388" s="95"/>
      <c r="Q388" s="95"/>
      <c r="R388" s="8"/>
      <c r="S388" s="8"/>
      <c r="T388" s="8"/>
      <c r="W388" s="1"/>
      <c r="X388" s="1"/>
      <c r="Y388" s="94"/>
      <c r="Z388" s="94"/>
      <c r="AA388" s="94"/>
      <c r="AB388" s="94"/>
      <c r="AC388" s="94"/>
      <c r="AD388" s="94"/>
      <c r="AE388" s="94"/>
      <c r="AF388" s="94"/>
      <c r="AG388" s="94"/>
      <c r="AH388" s="94"/>
    </row>
    <row r="389" spans="16:34">
      <c r="P389" s="95"/>
      <c r="Q389" s="95"/>
      <c r="R389" s="8"/>
      <c r="S389" s="8"/>
      <c r="T389" s="8"/>
      <c r="W389" s="1"/>
      <c r="X389" s="1"/>
      <c r="Y389" s="94"/>
      <c r="Z389" s="94"/>
      <c r="AA389" s="94"/>
      <c r="AB389" s="94"/>
      <c r="AC389" s="94"/>
      <c r="AD389" s="94"/>
      <c r="AE389" s="94"/>
      <c r="AF389" s="94"/>
      <c r="AG389" s="94"/>
      <c r="AH389" s="94"/>
    </row>
    <row r="390" spans="16:34">
      <c r="P390" s="95"/>
      <c r="Q390" s="95"/>
      <c r="R390" s="8"/>
      <c r="S390" s="8"/>
      <c r="T390" s="8"/>
      <c r="W390" s="1"/>
      <c r="X390" s="1"/>
      <c r="Y390" s="94"/>
      <c r="Z390" s="94"/>
      <c r="AA390" s="94"/>
      <c r="AB390" s="94"/>
      <c r="AC390" s="94"/>
      <c r="AD390" s="94"/>
      <c r="AE390" s="94"/>
      <c r="AF390" s="94"/>
      <c r="AG390" s="94"/>
      <c r="AH390" s="94"/>
    </row>
    <row r="391" spans="16:34">
      <c r="P391" s="95"/>
      <c r="Q391" s="95"/>
      <c r="R391" s="8"/>
      <c r="S391" s="8"/>
      <c r="T391" s="8"/>
      <c r="W391" s="1"/>
      <c r="X391" s="1"/>
      <c r="Y391" s="94"/>
      <c r="Z391" s="94"/>
      <c r="AA391" s="94"/>
      <c r="AB391" s="94"/>
      <c r="AC391" s="94"/>
      <c r="AD391" s="94"/>
      <c r="AE391" s="94"/>
      <c r="AF391" s="94"/>
      <c r="AG391" s="94"/>
      <c r="AH391" s="94"/>
    </row>
    <row r="392" spans="16:34">
      <c r="P392" s="95"/>
      <c r="Q392" s="95"/>
      <c r="R392" s="8"/>
      <c r="S392" s="8"/>
      <c r="T392" s="8"/>
      <c r="W392" s="1"/>
      <c r="X392" s="1"/>
      <c r="Y392" s="94"/>
      <c r="Z392" s="94"/>
      <c r="AA392" s="94"/>
      <c r="AB392" s="94"/>
      <c r="AC392" s="94"/>
      <c r="AD392" s="94"/>
      <c r="AE392" s="94"/>
      <c r="AF392" s="94"/>
      <c r="AG392" s="94"/>
      <c r="AH392" s="94"/>
    </row>
    <row r="393" spans="16:34">
      <c r="P393" s="95"/>
      <c r="Q393" s="95"/>
      <c r="R393" s="8"/>
      <c r="S393" s="8"/>
      <c r="T393" s="8"/>
      <c r="W393" s="1"/>
      <c r="X393" s="1"/>
      <c r="Y393" s="94"/>
      <c r="Z393" s="94"/>
      <c r="AA393" s="94"/>
      <c r="AB393" s="94"/>
      <c r="AC393" s="94"/>
      <c r="AD393" s="94"/>
      <c r="AE393" s="94"/>
      <c r="AF393" s="94"/>
      <c r="AG393" s="94"/>
      <c r="AH393" s="94"/>
    </row>
    <row r="394" spans="16:34">
      <c r="P394" s="95"/>
      <c r="Q394" s="95"/>
      <c r="R394" s="8"/>
      <c r="S394" s="8"/>
      <c r="T394" s="8"/>
      <c r="W394" s="1"/>
      <c r="X394" s="1"/>
      <c r="Y394" s="94"/>
      <c r="Z394" s="94"/>
      <c r="AA394" s="94"/>
      <c r="AB394" s="94"/>
      <c r="AC394" s="94"/>
      <c r="AD394" s="94"/>
      <c r="AE394" s="94"/>
      <c r="AF394" s="94"/>
      <c r="AG394" s="94"/>
      <c r="AH394" s="94"/>
    </row>
    <row r="395" spans="16:34">
      <c r="P395" s="95"/>
      <c r="Q395" s="95"/>
      <c r="R395" s="8"/>
      <c r="S395" s="8"/>
      <c r="T395" s="8"/>
      <c r="W395" s="1"/>
      <c r="X395" s="1"/>
      <c r="Y395" s="94"/>
      <c r="Z395" s="94"/>
      <c r="AA395" s="94"/>
      <c r="AB395" s="94"/>
      <c r="AC395" s="94"/>
      <c r="AD395" s="94"/>
      <c r="AE395" s="94"/>
      <c r="AF395" s="94"/>
      <c r="AG395" s="94"/>
      <c r="AH395" s="94"/>
    </row>
    <row r="396" spans="16:34">
      <c r="P396" s="95"/>
      <c r="Q396" s="95"/>
      <c r="R396" s="8"/>
      <c r="S396" s="8"/>
      <c r="T396" s="8"/>
      <c r="W396" s="1"/>
      <c r="X396" s="1"/>
      <c r="Y396" s="94"/>
      <c r="Z396" s="94"/>
      <c r="AA396" s="94"/>
      <c r="AB396" s="94"/>
      <c r="AC396" s="94"/>
      <c r="AD396" s="94"/>
      <c r="AE396" s="94"/>
      <c r="AF396" s="94"/>
      <c r="AG396" s="94"/>
      <c r="AH396" s="94"/>
    </row>
    <row r="397" spans="16:34">
      <c r="P397" s="95"/>
      <c r="Q397" s="95"/>
      <c r="R397" s="8"/>
      <c r="S397" s="8"/>
      <c r="T397" s="8"/>
      <c r="W397" s="1"/>
      <c r="X397" s="1"/>
      <c r="Y397" s="94"/>
      <c r="Z397" s="94"/>
      <c r="AA397" s="94"/>
      <c r="AB397" s="94"/>
      <c r="AC397" s="94"/>
      <c r="AD397" s="94"/>
      <c r="AE397" s="94"/>
      <c r="AF397" s="94"/>
      <c r="AG397" s="94"/>
      <c r="AH397" s="94"/>
    </row>
    <row r="398" spans="16:34">
      <c r="P398" s="95"/>
      <c r="Q398" s="95"/>
      <c r="R398" s="8"/>
      <c r="S398" s="8"/>
      <c r="T398" s="8"/>
      <c r="W398" s="1"/>
      <c r="X398" s="1"/>
      <c r="Y398" s="94"/>
      <c r="Z398" s="94"/>
      <c r="AA398" s="94"/>
      <c r="AB398" s="94"/>
      <c r="AC398" s="94"/>
      <c r="AD398" s="94"/>
      <c r="AE398" s="94"/>
      <c r="AF398" s="94"/>
      <c r="AG398" s="94"/>
      <c r="AH398" s="94"/>
    </row>
    <row r="399" spans="16:34">
      <c r="P399" s="95"/>
      <c r="Q399" s="95"/>
      <c r="R399" s="8"/>
      <c r="S399" s="8"/>
      <c r="T399" s="8"/>
      <c r="W399" s="1"/>
      <c r="X399" s="1"/>
      <c r="Y399" s="94"/>
      <c r="Z399" s="94"/>
      <c r="AA399" s="94"/>
      <c r="AB399" s="94"/>
      <c r="AC399" s="94"/>
      <c r="AD399" s="94"/>
      <c r="AE399" s="94"/>
      <c r="AF399" s="94"/>
      <c r="AG399" s="94"/>
      <c r="AH399" s="94"/>
    </row>
    <row r="400" spans="16:34">
      <c r="P400" s="95"/>
      <c r="Q400" s="95"/>
      <c r="R400" s="8"/>
      <c r="S400" s="8"/>
      <c r="T400" s="8"/>
      <c r="W400" s="1"/>
      <c r="X400" s="1"/>
      <c r="Y400" s="94"/>
      <c r="Z400" s="94"/>
      <c r="AA400" s="94"/>
      <c r="AB400" s="94"/>
      <c r="AC400" s="94"/>
      <c r="AD400" s="94"/>
      <c r="AE400" s="94"/>
      <c r="AF400" s="94"/>
      <c r="AG400" s="94"/>
      <c r="AH400" s="94"/>
    </row>
    <row r="401" spans="16:34">
      <c r="P401" s="95"/>
      <c r="Q401" s="95"/>
      <c r="R401" s="8"/>
      <c r="S401" s="8"/>
      <c r="T401" s="8"/>
      <c r="W401" s="1"/>
      <c r="X401" s="1"/>
      <c r="Y401" s="94"/>
      <c r="Z401" s="94"/>
      <c r="AA401" s="94"/>
      <c r="AB401" s="94"/>
      <c r="AC401" s="94"/>
      <c r="AD401" s="94"/>
      <c r="AE401" s="94"/>
      <c r="AF401" s="94"/>
      <c r="AG401" s="94"/>
      <c r="AH401" s="94"/>
    </row>
    <row r="402" spans="16:34">
      <c r="P402" s="95"/>
      <c r="Q402" s="95"/>
      <c r="R402" s="8"/>
      <c r="S402" s="8"/>
      <c r="T402" s="8"/>
      <c r="W402" s="1"/>
      <c r="X402" s="1"/>
      <c r="Y402" s="94"/>
      <c r="Z402" s="94"/>
      <c r="AA402" s="94"/>
      <c r="AB402" s="94"/>
      <c r="AC402" s="94"/>
      <c r="AD402" s="94"/>
      <c r="AE402" s="94"/>
      <c r="AF402" s="94"/>
      <c r="AG402" s="94"/>
      <c r="AH402" s="94"/>
    </row>
    <row r="403" spans="16:34">
      <c r="P403" s="95"/>
      <c r="Q403" s="95"/>
      <c r="R403" s="8"/>
      <c r="S403" s="8"/>
      <c r="T403" s="8"/>
      <c r="W403" s="1"/>
      <c r="X403" s="1"/>
      <c r="Y403" s="94"/>
      <c r="Z403" s="94"/>
      <c r="AA403" s="94"/>
      <c r="AB403" s="94"/>
      <c r="AC403" s="94"/>
      <c r="AD403" s="94"/>
      <c r="AE403" s="94"/>
      <c r="AF403" s="94"/>
      <c r="AG403" s="94"/>
      <c r="AH403" s="94"/>
    </row>
    <row r="404" spans="16:34">
      <c r="P404" s="95"/>
      <c r="Q404" s="95"/>
      <c r="R404" s="8"/>
      <c r="S404" s="8"/>
      <c r="T404" s="8"/>
      <c r="W404" s="1"/>
      <c r="X404" s="1"/>
      <c r="Y404" s="94"/>
      <c r="Z404" s="94"/>
      <c r="AA404" s="94"/>
      <c r="AB404" s="94"/>
      <c r="AC404" s="94"/>
      <c r="AD404" s="94"/>
      <c r="AE404" s="94"/>
      <c r="AF404" s="94"/>
      <c r="AG404" s="94"/>
      <c r="AH404" s="94"/>
    </row>
    <row r="405" spans="16:34">
      <c r="P405" s="95"/>
      <c r="Q405" s="95"/>
      <c r="R405" s="8"/>
      <c r="S405" s="8"/>
      <c r="T405" s="8"/>
      <c r="W405" s="1"/>
      <c r="X405" s="1"/>
      <c r="Y405" s="94"/>
      <c r="Z405" s="94"/>
      <c r="AA405" s="94"/>
      <c r="AB405" s="94"/>
      <c r="AC405" s="94"/>
      <c r="AD405" s="94"/>
      <c r="AE405" s="94"/>
      <c r="AF405" s="94"/>
      <c r="AG405" s="94"/>
      <c r="AH405" s="94"/>
    </row>
    <row r="406" spans="16:34">
      <c r="P406" s="95"/>
      <c r="Q406" s="95"/>
      <c r="R406" s="8"/>
      <c r="S406" s="8"/>
      <c r="T406" s="8"/>
      <c r="W406" s="1"/>
      <c r="X406" s="1"/>
      <c r="Y406" s="94"/>
      <c r="Z406" s="94"/>
      <c r="AA406" s="94"/>
      <c r="AB406" s="94"/>
      <c r="AC406" s="94"/>
      <c r="AD406" s="94"/>
      <c r="AE406" s="94"/>
      <c r="AF406" s="94"/>
      <c r="AG406" s="94"/>
      <c r="AH406" s="94"/>
    </row>
    <row r="407" spans="16:34">
      <c r="P407" s="95"/>
      <c r="Q407" s="95"/>
      <c r="R407" s="8"/>
      <c r="S407" s="8"/>
      <c r="T407" s="8"/>
      <c r="W407" s="1"/>
      <c r="X407" s="1"/>
      <c r="Y407" s="94"/>
      <c r="Z407" s="94"/>
      <c r="AA407" s="94"/>
      <c r="AB407" s="94"/>
      <c r="AC407" s="94"/>
      <c r="AD407" s="94"/>
      <c r="AE407" s="94"/>
      <c r="AF407" s="94"/>
      <c r="AG407" s="94"/>
      <c r="AH407" s="94"/>
    </row>
    <row r="408" spans="16:34">
      <c r="P408" s="95"/>
      <c r="Q408" s="95"/>
      <c r="R408" s="8"/>
      <c r="S408" s="8"/>
      <c r="T408" s="8"/>
      <c r="W408" s="1"/>
      <c r="X408" s="1"/>
      <c r="Y408" s="94"/>
      <c r="Z408" s="94"/>
      <c r="AA408" s="94"/>
      <c r="AB408" s="94"/>
      <c r="AC408" s="94"/>
      <c r="AD408" s="94"/>
      <c r="AE408" s="94"/>
      <c r="AF408" s="94"/>
      <c r="AG408" s="94"/>
      <c r="AH408" s="94"/>
    </row>
    <row r="409" spans="16:34">
      <c r="P409" s="95"/>
      <c r="Q409" s="95"/>
      <c r="R409" s="8"/>
      <c r="S409" s="8"/>
      <c r="T409" s="8"/>
      <c r="W409" s="1"/>
      <c r="X409" s="1"/>
      <c r="Y409" s="94"/>
      <c r="Z409" s="94"/>
      <c r="AA409" s="94"/>
      <c r="AB409" s="94"/>
      <c r="AC409" s="94"/>
      <c r="AD409" s="94"/>
      <c r="AE409" s="94"/>
      <c r="AF409" s="94"/>
      <c r="AG409" s="94"/>
      <c r="AH409" s="94"/>
    </row>
    <row r="410" spans="16:34">
      <c r="P410" s="95"/>
      <c r="Q410" s="95"/>
      <c r="R410" s="8"/>
      <c r="S410" s="8"/>
      <c r="T410" s="8"/>
      <c r="W410" s="1"/>
      <c r="X410" s="1"/>
      <c r="Y410" s="94"/>
      <c r="Z410" s="94"/>
      <c r="AA410" s="94"/>
      <c r="AB410" s="94"/>
      <c r="AC410" s="94"/>
      <c r="AD410" s="94"/>
      <c r="AE410" s="94"/>
      <c r="AF410" s="94"/>
      <c r="AG410" s="94"/>
      <c r="AH410" s="94"/>
    </row>
    <row r="411" spans="16:34">
      <c r="P411" s="95"/>
      <c r="Q411" s="95"/>
      <c r="R411" s="8"/>
      <c r="S411" s="8"/>
      <c r="T411" s="8"/>
      <c r="W411" s="1"/>
      <c r="X411" s="1"/>
      <c r="Y411" s="94"/>
      <c r="Z411" s="94"/>
      <c r="AA411" s="94"/>
      <c r="AB411" s="94"/>
      <c r="AC411" s="94"/>
      <c r="AD411" s="94"/>
      <c r="AE411" s="94"/>
      <c r="AF411" s="94"/>
      <c r="AG411" s="94"/>
      <c r="AH411" s="94"/>
    </row>
    <row r="412" spans="16:34">
      <c r="P412" s="95"/>
      <c r="Q412" s="95"/>
      <c r="R412" s="8"/>
      <c r="S412" s="8"/>
      <c r="T412" s="8"/>
      <c r="W412" s="1"/>
      <c r="X412" s="1"/>
      <c r="Y412" s="94"/>
      <c r="Z412" s="94"/>
      <c r="AA412" s="94"/>
      <c r="AB412" s="94"/>
      <c r="AC412" s="94"/>
      <c r="AD412" s="94"/>
      <c r="AE412" s="94"/>
      <c r="AF412" s="94"/>
      <c r="AG412" s="94"/>
      <c r="AH412" s="94"/>
    </row>
    <row r="413" spans="16:34">
      <c r="P413" s="95"/>
      <c r="Q413" s="95"/>
      <c r="R413" s="8"/>
      <c r="S413" s="8"/>
      <c r="T413" s="8"/>
      <c r="W413" s="1"/>
      <c r="X413" s="1"/>
      <c r="Y413" s="94"/>
      <c r="Z413" s="94"/>
      <c r="AA413" s="94"/>
      <c r="AB413" s="94"/>
      <c r="AC413" s="94"/>
      <c r="AD413" s="94"/>
      <c r="AE413" s="94"/>
      <c r="AF413" s="94"/>
      <c r="AG413" s="94"/>
      <c r="AH413" s="94"/>
    </row>
    <row r="414" spans="16:34">
      <c r="P414" s="95"/>
      <c r="Q414" s="95"/>
      <c r="R414" s="8"/>
      <c r="S414" s="8"/>
      <c r="T414" s="8"/>
      <c r="W414" s="1"/>
      <c r="X414" s="1"/>
      <c r="Y414" s="94"/>
      <c r="Z414" s="94"/>
      <c r="AA414" s="94"/>
      <c r="AB414" s="94"/>
      <c r="AC414" s="94"/>
      <c r="AD414" s="94"/>
      <c r="AE414" s="94"/>
      <c r="AF414" s="94"/>
      <c r="AG414" s="94"/>
      <c r="AH414" s="94"/>
    </row>
    <row r="415" spans="16:34">
      <c r="P415" s="95"/>
      <c r="Q415" s="95"/>
      <c r="R415" s="8"/>
      <c r="S415" s="8"/>
      <c r="T415" s="8"/>
      <c r="W415" s="1"/>
      <c r="X415" s="1"/>
      <c r="Y415" s="94"/>
      <c r="Z415" s="94"/>
      <c r="AA415" s="94"/>
      <c r="AB415" s="94"/>
      <c r="AC415" s="94"/>
      <c r="AD415" s="94"/>
      <c r="AE415" s="94"/>
      <c r="AF415" s="94"/>
      <c r="AG415" s="94"/>
      <c r="AH415" s="94"/>
    </row>
    <row r="416" spans="16:34">
      <c r="P416" s="95"/>
      <c r="Q416" s="95"/>
      <c r="R416" s="8"/>
      <c r="S416" s="8"/>
      <c r="T416" s="8"/>
      <c r="W416" s="1"/>
      <c r="X416" s="1"/>
      <c r="Y416" s="94"/>
      <c r="Z416" s="94"/>
      <c r="AA416" s="94"/>
      <c r="AB416" s="94"/>
      <c r="AC416" s="94"/>
      <c r="AD416" s="94"/>
      <c r="AE416" s="94"/>
      <c r="AF416" s="94"/>
      <c r="AG416" s="94"/>
      <c r="AH416" s="94"/>
    </row>
    <row r="417" spans="16:34">
      <c r="P417" s="95"/>
      <c r="Q417" s="95"/>
      <c r="R417" s="8"/>
      <c r="S417" s="8"/>
      <c r="T417" s="8"/>
      <c r="W417" s="1"/>
      <c r="X417" s="1"/>
      <c r="Y417" s="94"/>
      <c r="Z417" s="94"/>
      <c r="AA417" s="94"/>
      <c r="AB417" s="94"/>
      <c r="AC417" s="94"/>
      <c r="AD417" s="94"/>
      <c r="AE417" s="94"/>
      <c r="AF417" s="94"/>
      <c r="AG417" s="94"/>
      <c r="AH417" s="94"/>
    </row>
    <row r="418" spans="16:34">
      <c r="P418" s="95"/>
      <c r="Q418" s="95"/>
      <c r="R418" s="8"/>
      <c r="S418" s="8"/>
      <c r="T418" s="8"/>
      <c r="W418" s="1"/>
      <c r="X418" s="1"/>
      <c r="Y418" s="94"/>
      <c r="Z418" s="94"/>
      <c r="AA418" s="94"/>
      <c r="AB418" s="94"/>
      <c r="AC418" s="94"/>
      <c r="AD418" s="94"/>
      <c r="AE418" s="94"/>
      <c r="AF418" s="94"/>
      <c r="AG418" s="94"/>
      <c r="AH418" s="94"/>
    </row>
    <row r="419" spans="16:34">
      <c r="P419" s="95"/>
      <c r="Q419" s="95"/>
      <c r="R419" s="8"/>
      <c r="S419" s="8"/>
      <c r="T419" s="8"/>
      <c r="W419" s="1"/>
      <c r="X419" s="1"/>
      <c r="Y419" s="94"/>
      <c r="Z419" s="94"/>
      <c r="AA419" s="94"/>
      <c r="AB419" s="94"/>
      <c r="AC419" s="94"/>
      <c r="AD419" s="94"/>
      <c r="AE419" s="94"/>
      <c r="AF419" s="94"/>
      <c r="AG419" s="94"/>
      <c r="AH419" s="94"/>
    </row>
    <row r="420" spans="16:34">
      <c r="P420" s="95"/>
      <c r="Q420" s="95"/>
      <c r="R420" s="8"/>
      <c r="S420" s="8"/>
      <c r="T420" s="8"/>
      <c r="W420" s="1"/>
      <c r="X420" s="1"/>
      <c r="Y420" s="94"/>
      <c r="Z420" s="94"/>
      <c r="AA420" s="94"/>
      <c r="AB420" s="94"/>
      <c r="AC420" s="94"/>
      <c r="AD420" s="94"/>
      <c r="AE420" s="94"/>
      <c r="AF420" s="94"/>
      <c r="AG420" s="94"/>
      <c r="AH420" s="94"/>
    </row>
    <row r="421" spans="16:34">
      <c r="P421" s="95"/>
      <c r="Q421" s="95"/>
      <c r="R421" s="8"/>
      <c r="S421" s="8"/>
      <c r="T421" s="8"/>
      <c r="W421" s="1"/>
      <c r="X421" s="1"/>
      <c r="Y421" s="94"/>
      <c r="Z421" s="94"/>
      <c r="AA421" s="94"/>
      <c r="AB421" s="94"/>
      <c r="AC421" s="94"/>
      <c r="AD421" s="94"/>
      <c r="AE421" s="94"/>
      <c r="AF421" s="94"/>
      <c r="AG421" s="94"/>
      <c r="AH421" s="94"/>
    </row>
    <row r="422" spans="16:34">
      <c r="P422" s="95"/>
      <c r="Q422" s="95"/>
      <c r="R422" s="8"/>
      <c r="S422" s="8"/>
      <c r="T422" s="8"/>
      <c r="W422" s="1"/>
      <c r="X422" s="1"/>
      <c r="Y422" s="94"/>
      <c r="Z422" s="94"/>
      <c r="AA422" s="94"/>
      <c r="AB422" s="94"/>
      <c r="AC422" s="94"/>
      <c r="AD422" s="94"/>
      <c r="AE422" s="94"/>
      <c r="AF422" s="94"/>
      <c r="AG422" s="94"/>
      <c r="AH422" s="94"/>
    </row>
    <row r="423" spans="16:34">
      <c r="P423" s="95"/>
      <c r="Q423" s="95"/>
      <c r="R423" s="8"/>
      <c r="S423" s="8"/>
      <c r="T423" s="8"/>
      <c r="W423" s="1"/>
      <c r="X423" s="1"/>
      <c r="Y423" s="94"/>
      <c r="Z423" s="94"/>
      <c r="AA423" s="94"/>
      <c r="AB423" s="94"/>
      <c r="AC423" s="94"/>
      <c r="AD423" s="94"/>
      <c r="AE423" s="94"/>
      <c r="AF423" s="94"/>
      <c r="AG423" s="94"/>
      <c r="AH423" s="94"/>
    </row>
    <row r="424" spans="16:34">
      <c r="P424" s="95"/>
      <c r="Q424" s="95"/>
      <c r="R424" s="8"/>
      <c r="S424" s="8"/>
      <c r="T424" s="8"/>
      <c r="W424" s="1"/>
      <c r="X424" s="1"/>
      <c r="Y424" s="94"/>
      <c r="Z424" s="94"/>
      <c r="AA424" s="94"/>
      <c r="AB424" s="94"/>
      <c r="AC424" s="94"/>
      <c r="AD424" s="94"/>
      <c r="AE424" s="94"/>
      <c r="AF424" s="94"/>
      <c r="AG424" s="94"/>
      <c r="AH424" s="94"/>
    </row>
    <row r="425" spans="16:34">
      <c r="P425" s="95"/>
      <c r="Q425" s="95"/>
      <c r="R425" s="8"/>
      <c r="S425" s="8"/>
      <c r="T425" s="8"/>
      <c r="W425" s="1"/>
      <c r="X425" s="1"/>
      <c r="Y425" s="94"/>
      <c r="Z425" s="94"/>
      <c r="AA425" s="94"/>
      <c r="AB425" s="94"/>
      <c r="AC425" s="94"/>
      <c r="AD425" s="94"/>
      <c r="AE425" s="94"/>
      <c r="AF425" s="94"/>
      <c r="AG425" s="94"/>
      <c r="AH425" s="94"/>
    </row>
    <row r="426" spans="16:34">
      <c r="P426" s="95"/>
      <c r="Q426" s="95"/>
      <c r="R426" s="8"/>
      <c r="S426" s="8"/>
      <c r="T426" s="8"/>
      <c r="W426" s="1"/>
      <c r="X426" s="1"/>
      <c r="Y426" s="94"/>
      <c r="Z426" s="94"/>
      <c r="AA426" s="94"/>
      <c r="AB426" s="94"/>
      <c r="AC426" s="94"/>
      <c r="AD426" s="94"/>
      <c r="AE426" s="94"/>
      <c r="AF426" s="94"/>
      <c r="AG426" s="94"/>
      <c r="AH426" s="94"/>
    </row>
    <row r="427" spans="16:34">
      <c r="P427" s="95"/>
      <c r="Q427" s="95"/>
      <c r="R427" s="8"/>
      <c r="S427" s="8"/>
      <c r="T427" s="8"/>
      <c r="W427" s="1"/>
      <c r="X427" s="1"/>
      <c r="Y427" s="94"/>
      <c r="Z427" s="94"/>
      <c r="AA427" s="94"/>
      <c r="AB427" s="94"/>
      <c r="AC427" s="94"/>
      <c r="AD427" s="94"/>
      <c r="AE427" s="94"/>
      <c r="AF427" s="94"/>
      <c r="AG427" s="94"/>
      <c r="AH427" s="94"/>
    </row>
    <row r="428" spans="16:34">
      <c r="P428" s="95"/>
      <c r="Q428" s="95"/>
      <c r="R428" s="8"/>
      <c r="S428" s="8"/>
      <c r="T428" s="8"/>
      <c r="W428" s="1"/>
      <c r="X428" s="1"/>
      <c r="Y428" s="94"/>
      <c r="Z428" s="94"/>
      <c r="AA428" s="94"/>
      <c r="AB428" s="94"/>
      <c r="AC428" s="94"/>
      <c r="AD428" s="94"/>
      <c r="AE428" s="94"/>
      <c r="AF428" s="94"/>
      <c r="AG428" s="94"/>
      <c r="AH428" s="94"/>
    </row>
    <row r="429" spans="16:34">
      <c r="P429" s="95"/>
      <c r="Q429" s="95"/>
      <c r="R429" s="8"/>
      <c r="S429" s="8"/>
      <c r="T429" s="8"/>
      <c r="W429" s="1"/>
      <c r="X429" s="1"/>
      <c r="Y429" s="94"/>
      <c r="Z429" s="94"/>
      <c r="AA429" s="94"/>
      <c r="AB429" s="94"/>
      <c r="AC429" s="94"/>
      <c r="AD429" s="94"/>
      <c r="AE429" s="94"/>
      <c r="AF429" s="94"/>
      <c r="AG429" s="94"/>
      <c r="AH429" s="94"/>
    </row>
    <row r="430" spans="16:34">
      <c r="P430" s="95"/>
      <c r="Q430" s="95"/>
      <c r="R430" s="8"/>
      <c r="S430" s="8"/>
      <c r="T430" s="8"/>
      <c r="W430" s="1"/>
      <c r="X430" s="1"/>
      <c r="Y430" s="94"/>
      <c r="Z430" s="94"/>
      <c r="AA430" s="94"/>
      <c r="AB430" s="94"/>
      <c r="AC430" s="94"/>
      <c r="AD430" s="94"/>
      <c r="AE430" s="94"/>
      <c r="AF430" s="94"/>
      <c r="AG430" s="94"/>
      <c r="AH430" s="94"/>
    </row>
    <row r="431" spans="16:34">
      <c r="P431" s="95"/>
      <c r="Q431" s="95"/>
      <c r="R431" s="8"/>
      <c r="S431" s="8"/>
      <c r="T431" s="8"/>
      <c r="W431" s="1"/>
      <c r="X431" s="1"/>
      <c r="Y431" s="94"/>
      <c r="Z431" s="94"/>
      <c r="AA431" s="94"/>
      <c r="AB431" s="94"/>
      <c r="AC431" s="94"/>
      <c r="AD431" s="94"/>
      <c r="AE431" s="94"/>
      <c r="AF431" s="94"/>
      <c r="AG431" s="94"/>
      <c r="AH431" s="94"/>
    </row>
    <row r="432" spans="16:34">
      <c r="P432" s="95"/>
      <c r="Q432" s="95"/>
      <c r="R432" s="8"/>
      <c r="S432" s="8"/>
      <c r="T432" s="8"/>
      <c r="W432" s="1"/>
      <c r="X432" s="1"/>
      <c r="Y432" s="94"/>
      <c r="Z432" s="94"/>
      <c r="AA432" s="94"/>
      <c r="AB432" s="94"/>
      <c r="AC432" s="94"/>
      <c r="AD432" s="94"/>
      <c r="AE432" s="94"/>
      <c r="AF432" s="94"/>
      <c r="AG432" s="94"/>
      <c r="AH432" s="94"/>
    </row>
    <row r="433" spans="16:34">
      <c r="P433" s="95"/>
      <c r="Q433" s="95"/>
      <c r="R433" s="8"/>
      <c r="S433" s="8"/>
      <c r="T433" s="8"/>
      <c r="W433" s="1"/>
      <c r="X433" s="1"/>
      <c r="Y433" s="94"/>
      <c r="Z433" s="94"/>
      <c r="AA433" s="94"/>
      <c r="AB433" s="94"/>
      <c r="AC433" s="94"/>
      <c r="AD433" s="94"/>
      <c r="AE433" s="94"/>
      <c r="AF433" s="94"/>
      <c r="AG433" s="94"/>
      <c r="AH433" s="94"/>
    </row>
    <row r="434" spans="16:34">
      <c r="P434" s="95"/>
      <c r="Q434" s="95"/>
      <c r="R434" s="8"/>
      <c r="S434" s="8"/>
      <c r="T434" s="8"/>
      <c r="W434" s="1"/>
      <c r="X434" s="1"/>
      <c r="Y434" s="94"/>
      <c r="Z434" s="94"/>
      <c r="AA434" s="94"/>
      <c r="AB434" s="94"/>
      <c r="AC434" s="94"/>
      <c r="AD434" s="94"/>
      <c r="AE434" s="94"/>
      <c r="AF434" s="94"/>
      <c r="AG434" s="94"/>
      <c r="AH434" s="94"/>
    </row>
    <row r="435" spans="16:34">
      <c r="P435" s="95"/>
      <c r="Q435" s="95"/>
      <c r="R435" s="8"/>
      <c r="S435" s="8"/>
      <c r="T435" s="8"/>
      <c r="W435" s="1"/>
      <c r="X435" s="1"/>
      <c r="Y435" s="94"/>
      <c r="Z435" s="94"/>
      <c r="AA435" s="94"/>
      <c r="AB435" s="94"/>
      <c r="AC435" s="94"/>
      <c r="AD435" s="94"/>
      <c r="AE435" s="94"/>
      <c r="AF435" s="94"/>
      <c r="AG435" s="94"/>
      <c r="AH435" s="94"/>
    </row>
    <row r="436" spans="16:34">
      <c r="P436" s="95"/>
      <c r="Q436" s="95"/>
      <c r="R436" s="8"/>
      <c r="S436" s="8"/>
      <c r="T436" s="8"/>
      <c r="W436" s="1"/>
      <c r="X436" s="1"/>
      <c r="Y436" s="94"/>
      <c r="Z436" s="94"/>
      <c r="AA436" s="94"/>
      <c r="AB436" s="94"/>
      <c r="AC436" s="94"/>
      <c r="AD436" s="94"/>
      <c r="AE436" s="94"/>
      <c r="AF436" s="94"/>
      <c r="AG436" s="94"/>
      <c r="AH436" s="94"/>
    </row>
    <row r="437" spans="16:34">
      <c r="P437" s="95"/>
      <c r="Q437" s="95"/>
      <c r="R437" s="8"/>
      <c r="S437" s="8"/>
      <c r="T437" s="8"/>
      <c r="W437" s="1"/>
      <c r="X437" s="1"/>
      <c r="Y437" s="94"/>
      <c r="Z437" s="94"/>
      <c r="AA437" s="94"/>
      <c r="AB437" s="94"/>
      <c r="AC437" s="94"/>
      <c r="AD437" s="94"/>
      <c r="AE437" s="94"/>
      <c r="AF437" s="94"/>
      <c r="AG437" s="94"/>
      <c r="AH437" s="94"/>
    </row>
    <row r="438" spans="16:34">
      <c r="P438" s="95"/>
      <c r="Q438" s="95"/>
      <c r="R438" s="8"/>
      <c r="S438" s="8"/>
      <c r="T438" s="8"/>
      <c r="W438" s="1"/>
      <c r="X438" s="1"/>
      <c r="Y438" s="94"/>
      <c r="Z438" s="94"/>
      <c r="AA438" s="94"/>
      <c r="AB438" s="94"/>
      <c r="AC438" s="94"/>
      <c r="AD438" s="94"/>
      <c r="AE438" s="94"/>
      <c r="AF438" s="94"/>
      <c r="AG438" s="94"/>
      <c r="AH438" s="94"/>
    </row>
    <row r="439" spans="16:34">
      <c r="P439" s="95"/>
      <c r="Q439" s="95"/>
      <c r="R439" s="8"/>
      <c r="S439" s="8"/>
      <c r="T439" s="8"/>
      <c r="W439" s="1"/>
      <c r="X439" s="1"/>
      <c r="Y439" s="94"/>
      <c r="Z439" s="94"/>
      <c r="AA439" s="94"/>
      <c r="AB439" s="94"/>
      <c r="AC439" s="94"/>
      <c r="AD439" s="94"/>
      <c r="AE439" s="94"/>
      <c r="AF439" s="94"/>
      <c r="AG439" s="94"/>
      <c r="AH439" s="94"/>
    </row>
    <row r="440" spans="16:34">
      <c r="P440" s="95"/>
      <c r="Q440" s="95"/>
      <c r="R440" s="8"/>
      <c r="S440" s="8"/>
      <c r="T440" s="8"/>
      <c r="W440" s="1"/>
      <c r="X440" s="1"/>
      <c r="Y440" s="94"/>
      <c r="Z440" s="94"/>
      <c r="AA440" s="94"/>
      <c r="AB440" s="94"/>
      <c r="AC440" s="94"/>
      <c r="AD440" s="94"/>
      <c r="AE440" s="94"/>
      <c r="AF440" s="94"/>
      <c r="AG440" s="94"/>
      <c r="AH440" s="94"/>
    </row>
    <row r="441" spans="16:34">
      <c r="P441" s="95"/>
      <c r="Q441" s="95"/>
      <c r="R441" s="8"/>
      <c r="S441" s="8"/>
      <c r="T441" s="8"/>
      <c r="W441" s="1"/>
      <c r="X441" s="1"/>
      <c r="Y441" s="94"/>
      <c r="Z441" s="94"/>
      <c r="AA441" s="94"/>
      <c r="AB441" s="94"/>
      <c r="AC441" s="94"/>
      <c r="AD441" s="94"/>
      <c r="AE441" s="94"/>
      <c r="AF441" s="94"/>
      <c r="AG441" s="94"/>
      <c r="AH441" s="94"/>
    </row>
    <row r="442" spans="16:34">
      <c r="P442" s="95"/>
      <c r="Q442" s="95"/>
      <c r="R442" s="8"/>
      <c r="S442" s="8"/>
      <c r="T442" s="8"/>
      <c r="W442" s="1"/>
      <c r="X442" s="1"/>
      <c r="Y442" s="94"/>
      <c r="Z442" s="94"/>
      <c r="AA442" s="94"/>
      <c r="AB442" s="94"/>
      <c r="AC442" s="94"/>
      <c r="AD442" s="94"/>
      <c r="AE442" s="94"/>
      <c r="AF442" s="94"/>
      <c r="AG442" s="94"/>
      <c r="AH442" s="94"/>
    </row>
    <row r="443" spans="16:34">
      <c r="P443" s="95"/>
      <c r="Q443" s="95"/>
      <c r="R443" s="8"/>
      <c r="S443" s="8"/>
      <c r="T443" s="8"/>
      <c r="W443" s="1"/>
      <c r="X443" s="1"/>
      <c r="Y443" s="94"/>
      <c r="Z443" s="94"/>
      <c r="AA443" s="94"/>
      <c r="AB443" s="94"/>
      <c r="AC443" s="94"/>
      <c r="AD443" s="94"/>
      <c r="AE443" s="94"/>
      <c r="AF443" s="94"/>
      <c r="AG443" s="94"/>
      <c r="AH443" s="94"/>
    </row>
    <row r="444" spans="16:34">
      <c r="P444" s="95"/>
      <c r="Q444" s="95"/>
      <c r="R444" s="8"/>
      <c r="S444" s="8"/>
      <c r="T444" s="8"/>
      <c r="W444" s="1"/>
      <c r="X444" s="1"/>
      <c r="Y444" s="94"/>
      <c r="Z444" s="94"/>
      <c r="AA444" s="94"/>
      <c r="AB444" s="94"/>
      <c r="AC444" s="94"/>
      <c r="AD444" s="94"/>
      <c r="AE444" s="94"/>
      <c r="AF444" s="94"/>
      <c r="AG444" s="94"/>
      <c r="AH444" s="94"/>
    </row>
    <row r="445" spans="16:34">
      <c r="P445" s="95"/>
      <c r="Q445" s="95"/>
      <c r="R445" s="8"/>
      <c r="S445" s="8"/>
      <c r="T445" s="8"/>
      <c r="W445" s="1"/>
      <c r="X445" s="1"/>
      <c r="Y445" s="94"/>
      <c r="Z445" s="94"/>
      <c r="AA445" s="94"/>
      <c r="AB445" s="94"/>
      <c r="AC445" s="94"/>
      <c r="AD445" s="94"/>
      <c r="AE445" s="94"/>
      <c r="AF445" s="94"/>
      <c r="AG445" s="94"/>
      <c r="AH445" s="94"/>
    </row>
    <row r="446" spans="16:34">
      <c r="P446" s="95"/>
      <c r="Q446" s="95"/>
      <c r="R446" s="8"/>
      <c r="S446" s="8"/>
      <c r="T446" s="8"/>
      <c r="W446" s="1"/>
      <c r="X446" s="1"/>
      <c r="Y446" s="94"/>
      <c r="Z446" s="94"/>
      <c r="AA446" s="94"/>
      <c r="AB446" s="94"/>
      <c r="AC446" s="94"/>
      <c r="AD446" s="94"/>
      <c r="AE446" s="94"/>
      <c r="AF446" s="94"/>
      <c r="AG446" s="94"/>
      <c r="AH446" s="94"/>
    </row>
    <row r="447" spans="16:34">
      <c r="P447" s="95"/>
      <c r="Q447" s="95"/>
      <c r="R447" s="8"/>
      <c r="S447" s="8"/>
      <c r="T447" s="8"/>
      <c r="W447" s="1"/>
      <c r="X447" s="1"/>
      <c r="Y447" s="94"/>
      <c r="Z447" s="94"/>
      <c r="AA447" s="94"/>
      <c r="AB447" s="94"/>
      <c r="AC447" s="94"/>
      <c r="AD447" s="94"/>
      <c r="AE447" s="94"/>
      <c r="AF447" s="94"/>
      <c r="AG447" s="94"/>
      <c r="AH447" s="94"/>
    </row>
    <row r="448" spans="16:34">
      <c r="P448" s="95"/>
      <c r="Q448" s="95"/>
      <c r="R448" s="8"/>
      <c r="S448" s="8"/>
      <c r="T448" s="8"/>
      <c r="W448" s="1"/>
      <c r="X448" s="1"/>
      <c r="Y448" s="94"/>
      <c r="Z448" s="94"/>
      <c r="AA448" s="94"/>
      <c r="AB448" s="94"/>
      <c r="AC448" s="94"/>
      <c r="AD448" s="94"/>
      <c r="AE448" s="94"/>
      <c r="AF448" s="94"/>
      <c r="AG448" s="94"/>
      <c r="AH448" s="94"/>
    </row>
    <row r="449" spans="16:34">
      <c r="P449" s="95"/>
      <c r="Q449" s="95"/>
      <c r="R449" s="8"/>
      <c r="S449" s="8"/>
      <c r="T449" s="8"/>
      <c r="W449" s="1"/>
      <c r="X449" s="1"/>
      <c r="Y449" s="94"/>
      <c r="Z449" s="94"/>
      <c r="AA449" s="94"/>
      <c r="AB449" s="94"/>
      <c r="AC449" s="94"/>
      <c r="AD449" s="94"/>
      <c r="AE449" s="94"/>
      <c r="AF449" s="94"/>
      <c r="AG449" s="94"/>
      <c r="AH449" s="94"/>
    </row>
    <row r="450" spans="16:34">
      <c r="P450" s="95"/>
      <c r="Q450" s="95"/>
      <c r="R450" s="8"/>
      <c r="S450" s="8"/>
      <c r="T450" s="8"/>
      <c r="W450" s="1"/>
      <c r="X450" s="1"/>
      <c r="Y450" s="94"/>
      <c r="Z450" s="94"/>
      <c r="AA450" s="94"/>
      <c r="AB450" s="94"/>
      <c r="AC450" s="94"/>
      <c r="AD450" s="94"/>
      <c r="AE450" s="94"/>
      <c r="AF450" s="94"/>
      <c r="AG450" s="94"/>
      <c r="AH450" s="94"/>
    </row>
    <row r="451" spans="16:34">
      <c r="P451" s="95"/>
      <c r="Q451" s="95"/>
      <c r="R451" s="8"/>
      <c r="S451" s="8"/>
      <c r="T451" s="8"/>
      <c r="W451" s="1"/>
      <c r="X451" s="1"/>
      <c r="Y451" s="94"/>
      <c r="Z451" s="94"/>
      <c r="AA451" s="94"/>
      <c r="AB451" s="94"/>
      <c r="AC451" s="94"/>
      <c r="AD451" s="94"/>
      <c r="AE451" s="94"/>
      <c r="AF451" s="94"/>
      <c r="AG451" s="94"/>
      <c r="AH451" s="94"/>
    </row>
    <row r="452" spans="16:34">
      <c r="P452" s="95"/>
      <c r="Q452" s="95"/>
      <c r="R452" s="8"/>
      <c r="S452" s="8"/>
      <c r="T452" s="8"/>
      <c r="W452" s="1"/>
      <c r="X452" s="1"/>
      <c r="Y452" s="94"/>
      <c r="Z452" s="94"/>
      <c r="AA452" s="94"/>
      <c r="AB452" s="94"/>
      <c r="AC452" s="94"/>
      <c r="AD452" s="94"/>
      <c r="AE452" s="94"/>
      <c r="AF452" s="94"/>
      <c r="AG452" s="94"/>
      <c r="AH452" s="94"/>
    </row>
    <row r="453" spans="16:34">
      <c r="P453" s="95"/>
      <c r="Q453" s="95"/>
      <c r="R453" s="8"/>
      <c r="S453" s="8"/>
      <c r="T453" s="8"/>
      <c r="W453" s="1"/>
      <c r="X453" s="1"/>
      <c r="Y453" s="94"/>
      <c r="Z453" s="94"/>
      <c r="AA453" s="94"/>
      <c r="AB453" s="94"/>
      <c r="AC453" s="94"/>
      <c r="AD453" s="94"/>
      <c r="AE453" s="94"/>
      <c r="AF453" s="94"/>
      <c r="AG453" s="94"/>
      <c r="AH453" s="94"/>
    </row>
    <row r="454" spans="16:34">
      <c r="P454" s="95"/>
      <c r="Q454" s="95"/>
      <c r="R454" s="8"/>
      <c r="S454" s="8"/>
      <c r="T454" s="8"/>
      <c r="W454" s="1"/>
      <c r="X454" s="1"/>
      <c r="Y454" s="94"/>
      <c r="Z454" s="94"/>
      <c r="AA454" s="94"/>
      <c r="AB454" s="94"/>
      <c r="AC454" s="94"/>
      <c r="AD454" s="94"/>
      <c r="AE454" s="94"/>
      <c r="AF454" s="94"/>
      <c r="AG454" s="94"/>
      <c r="AH454" s="94"/>
    </row>
    <row r="455" spans="16:34">
      <c r="P455" s="95"/>
      <c r="Q455" s="95"/>
      <c r="R455" s="8"/>
      <c r="S455" s="8"/>
      <c r="T455" s="8"/>
      <c r="W455" s="1"/>
      <c r="X455" s="1"/>
      <c r="Y455" s="94"/>
      <c r="Z455" s="94"/>
      <c r="AA455" s="94"/>
      <c r="AB455" s="94"/>
      <c r="AC455" s="94"/>
      <c r="AD455" s="94"/>
      <c r="AE455" s="94"/>
      <c r="AF455" s="94"/>
      <c r="AG455" s="94"/>
      <c r="AH455" s="94"/>
    </row>
    <row r="456" spans="16:34">
      <c r="P456" s="95"/>
      <c r="Q456" s="95"/>
      <c r="R456" s="8"/>
      <c r="S456" s="8"/>
      <c r="T456" s="8"/>
      <c r="W456" s="1"/>
      <c r="X456" s="1"/>
      <c r="Y456" s="94"/>
      <c r="Z456" s="94"/>
      <c r="AA456" s="94"/>
      <c r="AB456" s="94"/>
      <c r="AC456" s="94"/>
      <c r="AD456" s="94"/>
      <c r="AE456" s="94"/>
      <c r="AF456" s="94"/>
      <c r="AG456" s="94"/>
      <c r="AH456" s="94"/>
    </row>
    <row r="457" spans="16:34">
      <c r="P457" s="95"/>
      <c r="Q457" s="95"/>
      <c r="R457" s="8"/>
      <c r="S457" s="8"/>
      <c r="T457" s="8"/>
      <c r="W457" s="1"/>
      <c r="X457" s="1"/>
      <c r="Y457" s="94"/>
      <c r="Z457" s="94"/>
      <c r="AA457" s="94"/>
      <c r="AB457" s="94"/>
      <c r="AC457" s="94"/>
      <c r="AD457" s="94"/>
      <c r="AE457" s="94"/>
      <c r="AF457" s="94"/>
      <c r="AG457" s="94"/>
      <c r="AH457" s="94"/>
    </row>
    <row r="458" spans="16:34">
      <c r="P458" s="95"/>
      <c r="Q458" s="95"/>
      <c r="R458" s="8"/>
      <c r="S458" s="8"/>
      <c r="T458" s="8"/>
      <c r="W458" s="1"/>
      <c r="X458" s="1"/>
      <c r="Y458" s="94"/>
      <c r="Z458" s="94"/>
      <c r="AA458" s="94"/>
      <c r="AB458" s="94"/>
      <c r="AC458" s="94"/>
      <c r="AD458" s="94"/>
      <c r="AE458" s="94"/>
      <c r="AF458" s="94"/>
      <c r="AG458" s="94"/>
      <c r="AH458" s="94"/>
    </row>
    <row r="459" spans="16:34">
      <c r="P459" s="95"/>
      <c r="Q459" s="95"/>
      <c r="R459" s="8"/>
      <c r="S459" s="8"/>
      <c r="T459" s="8"/>
      <c r="W459" s="1"/>
      <c r="X459" s="1"/>
      <c r="Y459" s="94"/>
      <c r="Z459" s="94"/>
      <c r="AA459" s="94"/>
      <c r="AB459" s="94"/>
      <c r="AC459" s="94"/>
      <c r="AD459" s="94"/>
      <c r="AE459" s="94"/>
      <c r="AF459" s="94"/>
      <c r="AG459" s="94"/>
      <c r="AH459" s="94"/>
    </row>
    <row r="460" spans="16:34">
      <c r="P460" s="95"/>
      <c r="Q460" s="95"/>
      <c r="R460" s="8"/>
      <c r="S460" s="8"/>
      <c r="T460" s="8"/>
      <c r="W460" s="1"/>
      <c r="X460" s="1"/>
      <c r="Y460" s="94"/>
      <c r="Z460" s="94"/>
      <c r="AA460" s="94"/>
      <c r="AB460" s="94"/>
      <c r="AC460" s="94"/>
      <c r="AD460" s="94"/>
      <c r="AE460" s="94"/>
      <c r="AF460" s="94"/>
      <c r="AG460" s="94"/>
      <c r="AH460" s="94"/>
    </row>
    <row r="461" spans="16:34">
      <c r="P461" s="95"/>
      <c r="Q461" s="95"/>
      <c r="R461" s="8"/>
      <c r="S461" s="8"/>
      <c r="T461" s="8"/>
      <c r="W461" s="1"/>
      <c r="X461" s="1"/>
      <c r="Y461" s="94"/>
      <c r="Z461" s="94"/>
      <c r="AA461" s="94"/>
      <c r="AB461" s="94"/>
      <c r="AC461" s="94"/>
      <c r="AD461" s="94"/>
      <c r="AE461" s="94"/>
      <c r="AF461" s="94"/>
      <c r="AG461" s="94"/>
      <c r="AH461" s="94"/>
    </row>
    <row r="462" spans="16:34">
      <c r="P462" s="95"/>
      <c r="Q462" s="95"/>
      <c r="R462" s="8"/>
      <c r="S462" s="8"/>
      <c r="T462" s="8"/>
      <c r="W462" s="1"/>
      <c r="X462" s="1"/>
      <c r="Y462" s="94"/>
      <c r="Z462" s="94"/>
      <c r="AA462" s="94"/>
      <c r="AB462" s="94"/>
      <c r="AC462" s="94"/>
      <c r="AD462" s="94"/>
      <c r="AE462" s="94"/>
      <c r="AF462" s="94"/>
      <c r="AG462" s="94"/>
      <c r="AH462" s="94"/>
    </row>
    <row r="463" spans="16:34">
      <c r="P463" s="95"/>
      <c r="Q463" s="95"/>
      <c r="R463" s="8"/>
      <c r="S463" s="8"/>
      <c r="T463" s="8"/>
      <c r="W463" s="1"/>
      <c r="X463" s="1"/>
      <c r="Y463" s="94"/>
      <c r="Z463" s="94"/>
      <c r="AA463" s="94"/>
      <c r="AB463" s="94"/>
      <c r="AC463" s="94"/>
      <c r="AD463" s="94"/>
      <c r="AE463" s="94"/>
      <c r="AF463" s="94"/>
      <c r="AG463" s="94"/>
      <c r="AH463" s="94"/>
    </row>
    <row r="464" spans="16:34">
      <c r="P464" s="95"/>
      <c r="Q464" s="95"/>
      <c r="R464" s="8"/>
      <c r="S464" s="8"/>
      <c r="T464" s="8"/>
      <c r="W464" s="1"/>
      <c r="X464" s="1"/>
      <c r="Y464" s="94"/>
      <c r="Z464" s="94"/>
      <c r="AA464" s="94"/>
      <c r="AB464" s="94"/>
      <c r="AC464" s="94"/>
      <c r="AD464" s="94"/>
      <c r="AE464" s="94"/>
      <c r="AF464" s="94"/>
      <c r="AG464" s="94"/>
      <c r="AH464" s="94"/>
    </row>
    <row r="465" spans="16:34">
      <c r="P465" s="95"/>
      <c r="Q465" s="95"/>
      <c r="R465" s="8"/>
      <c r="S465" s="8"/>
      <c r="T465" s="8"/>
      <c r="W465" s="1"/>
      <c r="X465" s="1"/>
      <c r="Y465" s="94"/>
      <c r="Z465" s="94"/>
      <c r="AA465" s="94"/>
      <c r="AB465" s="94"/>
      <c r="AC465" s="94"/>
      <c r="AD465" s="94"/>
      <c r="AE465" s="94"/>
      <c r="AF465" s="94"/>
      <c r="AG465" s="94"/>
      <c r="AH465" s="94"/>
    </row>
    <row r="466" spans="16:34">
      <c r="P466" s="95"/>
      <c r="Q466" s="95"/>
      <c r="R466" s="8"/>
      <c r="S466" s="8"/>
      <c r="T466" s="8"/>
      <c r="W466" s="1"/>
      <c r="X466" s="1"/>
      <c r="Y466" s="94"/>
      <c r="Z466" s="94"/>
      <c r="AA466" s="94"/>
      <c r="AB466" s="94"/>
      <c r="AC466" s="94"/>
      <c r="AD466" s="94"/>
      <c r="AE466" s="94"/>
      <c r="AF466" s="94"/>
      <c r="AG466" s="94"/>
      <c r="AH466" s="94"/>
    </row>
    <row r="467" spans="16:34">
      <c r="P467" s="95"/>
      <c r="Q467" s="95"/>
      <c r="R467" s="8"/>
      <c r="S467" s="8"/>
      <c r="T467" s="8"/>
      <c r="W467" s="1"/>
      <c r="X467" s="1"/>
      <c r="Y467" s="94"/>
      <c r="Z467" s="94"/>
      <c r="AA467" s="94"/>
      <c r="AB467" s="94"/>
      <c r="AC467" s="94"/>
      <c r="AD467" s="94"/>
      <c r="AE467" s="94"/>
      <c r="AF467" s="94"/>
      <c r="AG467" s="94"/>
      <c r="AH467" s="94"/>
    </row>
    <row r="468" spans="16:34">
      <c r="P468" s="95"/>
      <c r="Q468" s="95"/>
      <c r="R468" s="8"/>
      <c r="S468" s="8"/>
      <c r="T468" s="8"/>
      <c r="W468" s="1"/>
      <c r="X468" s="1"/>
      <c r="Y468" s="94"/>
      <c r="Z468" s="94"/>
      <c r="AA468" s="94"/>
      <c r="AB468" s="94"/>
      <c r="AC468" s="94"/>
      <c r="AD468" s="94"/>
      <c r="AE468" s="94"/>
      <c r="AF468" s="94"/>
      <c r="AG468" s="94"/>
      <c r="AH468" s="94"/>
    </row>
    <row r="469" spans="16:34">
      <c r="P469" s="95"/>
      <c r="Q469" s="95"/>
      <c r="R469" s="8"/>
      <c r="S469" s="8"/>
      <c r="T469" s="8"/>
      <c r="W469" s="1"/>
      <c r="X469" s="1"/>
      <c r="Y469" s="94"/>
      <c r="Z469" s="94"/>
      <c r="AA469" s="94"/>
      <c r="AB469" s="94"/>
      <c r="AC469" s="94"/>
      <c r="AD469" s="94"/>
      <c r="AE469" s="94"/>
      <c r="AF469" s="94"/>
      <c r="AG469" s="94"/>
      <c r="AH469" s="94"/>
    </row>
    <row r="470" spans="16:34">
      <c r="P470" s="95"/>
      <c r="Q470" s="95"/>
      <c r="R470" s="8"/>
      <c r="S470" s="8"/>
      <c r="T470" s="8"/>
      <c r="W470" s="1"/>
      <c r="X470" s="1"/>
      <c r="Y470" s="94"/>
      <c r="Z470" s="94"/>
      <c r="AA470" s="94"/>
      <c r="AB470" s="94"/>
      <c r="AC470" s="94"/>
      <c r="AD470" s="94"/>
      <c r="AE470" s="94"/>
      <c r="AF470" s="94"/>
      <c r="AG470" s="94"/>
      <c r="AH470" s="94"/>
    </row>
    <row r="471" spans="16:34">
      <c r="P471" s="95"/>
      <c r="Q471" s="95"/>
      <c r="R471" s="8"/>
      <c r="S471" s="8"/>
      <c r="T471" s="8"/>
      <c r="W471" s="1"/>
      <c r="X471" s="1"/>
      <c r="Y471" s="94"/>
      <c r="Z471" s="94"/>
      <c r="AA471" s="94"/>
      <c r="AB471" s="94"/>
      <c r="AC471" s="94"/>
      <c r="AD471" s="94"/>
      <c r="AE471" s="94"/>
      <c r="AF471" s="94"/>
      <c r="AG471" s="94"/>
      <c r="AH471" s="94"/>
    </row>
    <row r="472" spans="16:34">
      <c r="P472" s="95"/>
      <c r="Q472" s="95"/>
      <c r="R472" s="8"/>
      <c r="S472" s="8"/>
      <c r="T472" s="8"/>
      <c r="W472" s="1"/>
      <c r="X472" s="1"/>
      <c r="Y472" s="94"/>
      <c r="Z472" s="94"/>
      <c r="AA472" s="94"/>
      <c r="AB472" s="94"/>
      <c r="AC472" s="94"/>
      <c r="AD472" s="94"/>
      <c r="AE472" s="94"/>
      <c r="AF472" s="94"/>
      <c r="AG472" s="94"/>
      <c r="AH472" s="94"/>
    </row>
    <row r="473" spans="16:34">
      <c r="P473" s="95"/>
      <c r="Q473" s="95"/>
      <c r="R473" s="8"/>
      <c r="S473" s="8"/>
      <c r="T473" s="8"/>
      <c r="W473" s="1"/>
      <c r="X473" s="1"/>
      <c r="Y473" s="94"/>
      <c r="Z473" s="94"/>
      <c r="AA473" s="94"/>
      <c r="AB473" s="94"/>
      <c r="AC473" s="94"/>
      <c r="AD473" s="94"/>
      <c r="AE473" s="94"/>
      <c r="AF473" s="94"/>
      <c r="AG473" s="94"/>
      <c r="AH473" s="94"/>
    </row>
    <row r="474" spans="16:34">
      <c r="P474" s="95"/>
      <c r="Q474" s="95"/>
      <c r="R474" s="8"/>
      <c r="S474" s="8"/>
      <c r="T474" s="8"/>
      <c r="W474" s="1"/>
      <c r="X474" s="1"/>
      <c r="Y474" s="94"/>
      <c r="Z474" s="94"/>
      <c r="AA474" s="94"/>
      <c r="AB474" s="94"/>
      <c r="AC474" s="94"/>
      <c r="AD474" s="94"/>
      <c r="AE474" s="94"/>
      <c r="AF474" s="94"/>
      <c r="AG474" s="94"/>
      <c r="AH474" s="94"/>
    </row>
    <row r="475" spans="16:34">
      <c r="P475" s="95"/>
      <c r="Q475" s="95"/>
      <c r="R475" s="8"/>
      <c r="S475" s="8"/>
      <c r="T475" s="8"/>
      <c r="W475" s="1"/>
      <c r="X475" s="1"/>
      <c r="Y475" s="94"/>
      <c r="Z475" s="94"/>
      <c r="AA475" s="94"/>
      <c r="AB475" s="94"/>
      <c r="AC475" s="94"/>
      <c r="AD475" s="94"/>
      <c r="AE475" s="94"/>
      <c r="AF475" s="94"/>
      <c r="AG475" s="94"/>
      <c r="AH475" s="94"/>
    </row>
    <row r="476" spans="16:34">
      <c r="P476" s="95"/>
      <c r="Q476" s="95"/>
      <c r="R476" s="8"/>
      <c r="S476" s="8"/>
      <c r="T476" s="8"/>
      <c r="W476" s="1"/>
      <c r="X476" s="1"/>
      <c r="Y476" s="94"/>
      <c r="Z476" s="94"/>
      <c r="AA476" s="94"/>
      <c r="AB476" s="94"/>
      <c r="AC476" s="94"/>
      <c r="AD476" s="94"/>
      <c r="AE476" s="94"/>
      <c r="AF476" s="94"/>
      <c r="AG476" s="94"/>
      <c r="AH476" s="94"/>
    </row>
    <row r="477" spans="16:34">
      <c r="P477" s="95"/>
      <c r="Q477" s="95"/>
      <c r="R477" s="8"/>
      <c r="S477" s="8"/>
      <c r="T477" s="8"/>
      <c r="W477" s="1"/>
      <c r="X477" s="1"/>
      <c r="Y477" s="94"/>
      <c r="Z477" s="94"/>
      <c r="AA477" s="94"/>
      <c r="AB477" s="94"/>
      <c r="AC477" s="94"/>
      <c r="AD477" s="94"/>
      <c r="AE477" s="94"/>
      <c r="AF477" s="94"/>
      <c r="AG477" s="94"/>
      <c r="AH477" s="94"/>
    </row>
    <row r="478" spans="16:34">
      <c r="P478" s="95"/>
      <c r="Q478" s="95"/>
      <c r="R478" s="8"/>
      <c r="S478" s="8"/>
      <c r="T478" s="8"/>
      <c r="W478" s="1"/>
      <c r="X478" s="1"/>
      <c r="Y478" s="94"/>
      <c r="Z478" s="94"/>
      <c r="AA478" s="94"/>
      <c r="AB478" s="94"/>
      <c r="AC478" s="94"/>
      <c r="AD478" s="94"/>
      <c r="AE478" s="94"/>
      <c r="AF478" s="94"/>
      <c r="AG478" s="94"/>
      <c r="AH478" s="94"/>
    </row>
    <row r="479" spans="16:34">
      <c r="P479" s="95"/>
      <c r="Q479" s="95"/>
      <c r="R479" s="8"/>
      <c r="S479" s="8"/>
      <c r="T479" s="8"/>
      <c r="W479" s="1"/>
      <c r="X479" s="1"/>
      <c r="Y479" s="94"/>
      <c r="Z479" s="94"/>
      <c r="AA479" s="94"/>
      <c r="AB479" s="94"/>
      <c r="AC479" s="94"/>
      <c r="AD479" s="94"/>
      <c r="AE479" s="94"/>
      <c r="AF479" s="94"/>
      <c r="AG479" s="94"/>
      <c r="AH479" s="94"/>
    </row>
    <row r="480" spans="16:34">
      <c r="P480" s="95"/>
      <c r="Q480" s="95"/>
      <c r="R480" s="8"/>
      <c r="S480" s="8"/>
      <c r="T480" s="8"/>
      <c r="W480" s="1"/>
      <c r="X480" s="1"/>
      <c r="Y480" s="94"/>
      <c r="Z480" s="94"/>
      <c r="AA480" s="94"/>
      <c r="AB480" s="94"/>
      <c r="AC480" s="94"/>
      <c r="AD480" s="94"/>
      <c r="AE480" s="94"/>
      <c r="AF480" s="94"/>
      <c r="AG480" s="94"/>
      <c r="AH480" s="94"/>
    </row>
    <row r="481" spans="16:34">
      <c r="P481" s="95"/>
      <c r="Q481" s="95"/>
      <c r="R481" s="8"/>
      <c r="S481" s="8"/>
      <c r="T481" s="8"/>
      <c r="W481" s="1"/>
      <c r="X481" s="1"/>
      <c r="Y481" s="94"/>
      <c r="Z481" s="94"/>
      <c r="AA481" s="94"/>
      <c r="AB481" s="94"/>
      <c r="AC481" s="94"/>
      <c r="AD481" s="94"/>
      <c r="AE481" s="94"/>
      <c r="AF481" s="94"/>
      <c r="AG481" s="94"/>
      <c r="AH481" s="94"/>
    </row>
    <row r="482" spans="16:34">
      <c r="P482" s="95"/>
      <c r="Q482" s="95"/>
      <c r="R482" s="8"/>
      <c r="S482" s="8"/>
      <c r="T482" s="8"/>
      <c r="W482" s="1"/>
      <c r="X482" s="1"/>
      <c r="Y482" s="94"/>
      <c r="Z482" s="94"/>
      <c r="AA482" s="94"/>
      <c r="AB482" s="94"/>
      <c r="AC482" s="94"/>
      <c r="AD482" s="94"/>
      <c r="AE482" s="94"/>
      <c r="AF482" s="94"/>
      <c r="AG482" s="94"/>
      <c r="AH482" s="94"/>
    </row>
    <row r="483" spans="16:34">
      <c r="P483" s="95"/>
      <c r="Q483" s="95"/>
      <c r="R483" s="8"/>
      <c r="S483" s="8"/>
      <c r="T483" s="8"/>
      <c r="W483" s="1"/>
      <c r="X483" s="1"/>
      <c r="Y483" s="94"/>
      <c r="Z483" s="94"/>
      <c r="AA483" s="94"/>
      <c r="AB483" s="94"/>
      <c r="AC483" s="94"/>
      <c r="AD483" s="94"/>
      <c r="AE483" s="94"/>
      <c r="AF483" s="94"/>
      <c r="AG483" s="94"/>
      <c r="AH483" s="94"/>
    </row>
    <row r="484" spans="16:34">
      <c r="P484" s="95"/>
      <c r="Q484" s="95"/>
      <c r="R484" s="8"/>
      <c r="S484" s="8"/>
      <c r="T484" s="8"/>
      <c r="W484" s="1"/>
      <c r="X484" s="1"/>
      <c r="Y484" s="94"/>
      <c r="Z484" s="94"/>
      <c r="AA484" s="94"/>
      <c r="AB484" s="94"/>
      <c r="AC484" s="94"/>
      <c r="AD484" s="94"/>
      <c r="AE484" s="94"/>
      <c r="AF484" s="94"/>
      <c r="AG484" s="94"/>
      <c r="AH484" s="94"/>
    </row>
    <row r="485" spans="16:34">
      <c r="P485" s="95"/>
      <c r="Q485" s="95"/>
      <c r="R485" s="8"/>
      <c r="S485" s="8"/>
      <c r="T485" s="8"/>
      <c r="W485" s="1"/>
      <c r="X485" s="1"/>
      <c r="Y485" s="94"/>
      <c r="Z485" s="94"/>
      <c r="AA485" s="94"/>
      <c r="AB485" s="94"/>
      <c r="AC485" s="94"/>
      <c r="AD485" s="94"/>
      <c r="AE485" s="94"/>
      <c r="AF485" s="94"/>
      <c r="AG485" s="94"/>
      <c r="AH485" s="94"/>
    </row>
    <row r="486" spans="16:34">
      <c r="P486" s="95"/>
      <c r="Q486" s="95"/>
      <c r="R486" s="8"/>
      <c r="S486" s="8"/>
      <c r="T486" s="8"/>
      <c r="W486" s="1"/>
      <c r="X486" s="1"/>
      <c r="Y486" s="94"/>
      <c r="Z486" s="94"/>
      <c r="AA486" s="94"/>
      <c r="AB486" s="94"/>
      <c r="AC486" s="94"/>
      <c r="AD486" s="94"/>
      <c r="AE486" s="94"/>
      <c r="AF486" s="94"/>
      <c r="AG486" s="94"/>
      <c r="AH486" s="94"/>
    </row>
    <row r="487" spans="16:34">
      <c r="P487" s="95"/>
      <c r="Q487" s="95"/>
      <c r="R487" s="8"/>
      <c r="S487" s="8"/>
      <c r="T487" s="8"/>
      <c r="W487" s="1"/>
      <c r="X487" s="1"/>
      <c r="Y487" s="94"/>
      <c r="Z487" s="94"/>
      <c r="AA487" s="94"/>
      <c r="AB487" s="94"/>
      <c r="AC487" s="94"/>
      <c r="AD487" s="94"/>
      <c r="AE487" s="94"/>
      <c r="AF487" s="94"/>
      <c r="AG487" s="94"/>
      <c r="AH487" s="94"/>
    </row>
    <row r="488" spans="16:34">
      <c r="P488" s="95"/>
      <c r="Q488" s="95"/>
      <c r="R488" s="8"/>
      <c r="S488" s="8"/>
      <c r="T488" s="8"/>
      <c r="W488" s="1"/>
      <c r="X488" s="1"/>
      <c r="Y488" s="94"/>
      <c r="Z488" s="94"/>
      <c r="AA488" s="94"/>
      <c r="AB488" s="94"/>
      <c r="AC488" s="94"/>
      <c r="AD488" s="94"/>
      <c r="AE488" s="94"/>
      <c r="AF488" s="94"/>
      <c r="AG488" s="94"/>
      <c r="AH488" s="94"/>
    </row>
    <row r="489" spans="16:34">
      <c r="P489" s="95"/>
      <c r="Q489" s="95"/>
      <c r="R489" s="8"/>
      <c r="S489" s="8"/>
      <c r="T489" s="8"/>
      <c r="W489" s="1"/>
      <c r="X489" s="1"/>
      <c r="Y489" s="94"/>
      <c r="Z489" s="94"/>
      <c r="AA489" s="94"/>
      <c r="AB489" s="94"/>
      <c r="AC489" s="94"/>
      <c r="AD489" s="94"/>
      <c r="AE489" s="94"/>
      <c r="AF489" s="94"/>
      <c r="AG489" s="94"/>
      <c r="AH489" s="94"/>
    </row>
    <row r="490" spans="16:34">
      <c r="P490" s="95"/>
      <c r="Q490" s="95"/>
      <c r="R490" s="8"/>
      <c r="S490" s="8"/>
      <c r="T490" s="8"/>
      <c r="W490" s="1"/>
      <c r="X490" s="1"/>
      <c r="Y490" s="94"/>
      <c r="Z490" s="94"/>
      <c r="AA490" s="94"/>
      <c r="AB490" s="94"/>
      <c r="AC490" s="94"/>
      <c r="AD490" s="94"/>
      <c r="AE490" s="94"/>
      <c r="AF490" s="94"/>
      <c r="AG490" s="94"/>
      <c r="AH490" s="94"/>
    </row>
    <row r="491" spans="16:34">
      <c r="P491" s="95"/>
      <c r="Q491" s="95"/>
      <c r="R491" s="8"/>
      <c r="S491" s="8"/>
      <c r="T491" s="8"/>
      <c r="W491" s="1"/>
      <c r="X491" s="1"/>
      <c r="Y491" s="94"/>
      <c r="Z491" s="94"/>
      <c r="AA491" s="94"/>
      <c r="AB491" s="94"/>
      <c r="AC491" s="94"/>
      <c r="AD491" s="94"/>
      <c r="AE491" s="94"/>
      <c r="AF491" s="94"/>
      <c r="AG491" s="94"/>
      <c r="AH491" s="94"/>
    </row>
    <row r="492" spans="16:34">
      <c r="P492" s="95"/>
      <c r="Q492" s="95"/>
      <c r="R492" s="8"/>
      <c r="S492" s="8"/>
      <c r="T492" s="8"/>
      <c r="W492" s="1"/>
      <c r="X492" s="1"/>
      <c r="Y492" s="94"/>
      <c r="Z492" s="94"/>
      <c r="AA492" s="94"/>
      <c r="AB492" s="94"/>
      <c r="AC492" s="94"/>
      <c r="AD492" s="94"/>
      <c r="AE492" s="94"/>
      <c r="AF492" s="94"/>
      <c r="AG492" s="94"/>
      <c r="AH492" s="94"/>
    </row>
    <row r="493" spans="16:34">
      <c r="P493" s="95"/>
      <c r="Q493" s="95"/>
      <c r="R493" s="8"/>
      <c r="S493" s="8"/>
      <c r="T493" s="8"/>
      <c r="W493" s="1"/>
      <c r="X493" s="1"/>
      <c r="Y493" s="94"/>
      <c r="Z493" s="94"/>
      <c r="AA493" s="94"/>
      <c r="AB493" s="94"/>
      <c r="AC493" s="94"/>
      <c r="AD493" s="94"/>
      <c r="AE493" s="94"/>
      <c r="AF493" s="94"/>
      <c r="AG493" s="94"/>
      <c r="AH493" s="94"/>
    </row>
    <row r="494" spans="16:34">
      <c r="P494" s="95"/>
      <c r="Q494" s="95"/>
      <c r="R494" s="8"/>
      <c r="S494" s="8"/>
      <c r="T494" s="8"/>
      <c r="W494" s="1"/>
      <c r="X494" s="1"/>
      <c r="Y494" s="94"/>
      <c r="Z494" s="94"/>
      <c r="AA494" s="94"/>
      <c r="AB494" s="94"/>
      <c r="AC494" s="94"/>
      <c r="AD494" s="94"/>
      <c r="AE494" s="94"/>
      <c r="AF494" s="94"/>
      <c r="AG494" s="94"/>
      <c r="AH494" s="94"/>
    </row>
    <row r="495" spans="16:34">
      <c r="P495" s="95"/>
      <c r="Q495" s="95"/>
      <c r="R495" s="8"/>
      <c r="S495" s="8"/>
      <c r="T495" s="8"/>
      <c r="W495" s="1"/>
      <c r="X495" s="1"/>
      <c r="Y495" s="94"/>
      <c r="Z495" s="94"/>
      <c r="AA495" s="94"/>
      <c r="AB495" s="94"/>
      <c r="AC495" s="94"/>
      <c r="AD495" s="94"/>
      <c r="AE495" s="94"/>
      <c r="AF495" s="94"/>
      <c r="AG495" s="94"/>
      <c r="AH495" s="94"/>
    </row>
    <row r="496" spans="16:34">
      <c r="P496" s="95"/>
      <c r="Q496" s="95"/>
      <c r="R496" s="8"/>
      <c r="S496" s="8"/>
      <c r="T496" s="8"/>
      <c r="W496" s="1"/>
      <c r="X496" s="1"/>
      <c r="Y496" s="94"/>
      <c r="Z496" s="94"/>
      <c r="AA496" s="94"/>
      <c r="AB496" s="94"/>
      <c r="AC496" s="94"/>
      <c r="AD496" s="94"/>
      <c r="AE496" s="94"/>
      <c r="AF496" s="94"/>
      <c r="AG496" s="94"/>
      <c r="AH496" s="94"/>
    </row>
    <row r="497" spans="16:34">
      <c r="P497" s="95"/>
      <c r="Q497" s="95"/>
      <c r="R497" s="8"/>
      <c r="S497" s="8"/>
      <c r="T497" s="8"/>
      <c r="W497" s="1"/>
      <c r="X497" s="1"/>
      <c r="Y497" s="94"/>
      <c r="Z497" s="94"/>
      <c r="AA497" s="94"/>
      <c r="AB497" s="94"/>
      <c r="AC497" s="94"/>
      <c r="AD497" s="94"/>
      <c r="AE497" s="94"/>
      <c r="AF497" s="94"/>
      <c r="AG497" s="94"/>
      <c r="AH497" s="94"/>
    </row>
    <row r="498" spans="16:34">
      <c r="P498" s="95"/>
      <c r="Q498" s="95"/>
      <c r="R498" s="8"/>
      <c r="S498" s="8"/>
      <c r="T498" s="8"/>
      <c r="W498" s="1"/>
      <c r="X498" s="1"/>
      <c r="Y498" s="94"/>
      <c r="Z498" s="94"/>
      <c r="AA498" s="94"/>
      <c r="AB498" s="94"/>
      <c r="AC498" s="94"/>
      <c r="AD498" s="94"/>
      <c r="AE498" s="94"/>
      <c r="AF498" s="94"/>
      <c r="AG498" s="94"/>
      <c r="AH498" s="94"/>
    </row>
    <row r="499" spans="16:34">
      <c r="P499" s="95"/>
      <c r="Q499" s="95"/>
      <c r="R499" s="8"/>
      <c r="S499" s="8"/>
      <c r="T499" s="8"/>
      <c r="W499" s="1"/>
      <c r="X499" s="1"/>
      <c r="Y499" s="94"/>
      <c r="Z499" s="94"/>
      <c r="AA499" s="94"/>
      <c r="AB499" s="94"/>
      <c r="AC499" s="94"/>
      <c r="AD499" s="94"/>
      <c r="AE499" s="94"/>
      <c r="AF499" s="94"/>
      <c r="AG499" s="94"/>
      <c r="AH499" s="94"/>
    </row>
    <row r="500" spans="16:34">
      <c r="P500" s="95"/>
      <c r="Q500" s="95"/>
      <c r="R500" s="8"/>
      <c r="S500" s="8"/>
      <c r="T500" s="8"/>
      <c r="W500" s="1"/>
      <c r="X500" s="1"/>
      <c r="Y500" s="94"/>
      <c r="Z500" s="94"/>
      <c r="AA500" s="94"/>
      <c r="AB500" s="94"/>
      <c r="AC500" s="94"/>
      <c r="AD500" s="94"/>
      <c r="AE500" s="94"/>
      <c r="AF500" s="94"/>
      <c r="AG500" s="94"/>
      <c r="AH500" s="94"/>
    </row>
    <row r="501" spans="16:34">
      <c r="P501" s="95"/>
      <c r="Q501" s="95"/>
      <c r="R501" s="8"/>
      <c r="S501" s="8"/>
      <c r="T501" s="8"/>
      <c r="W501" s="1"/>
      <c r="X501" s="1"/>
      <c r="Y501" s="94"/>
      <c r="Z501" s="94"/>
      <c r="AA501" s="94"/>
      <c r="AB501" s="94"/>
      <c r="AC501" s="94"/>
      <c r="AD501" s="94"/>
      <c r="AE501" s="94"/>
      <c r="AF501" s="94"/>
      <c r="AG501" s="94"/>
      <c r="AH501" s="94"/>
    </row>
    <row r="502" spans="16:34">
      <c r="P502" s="95"/>
      <c r="Q502" s="95"/>
      <c r="R502" s="8"/>
      <c r="S502" s="8"/>
      <c r="T502" s="8"/>
      <c r="W502" s="1"/>
      <c r="X502" s="1"/>
      <c r="Y502" s="94"/>
      <c r="Z502" s="94"/>
      <c r="AA502" s="94"/>
      <c r="AB502" s="94"/>
      <c r="AC502" s="94"/>
      <c r="AD502" s="94"/>
      <c r="AE502" s="94"/>
      <c r="AF502" s="94"/>
      <c r="AG502" s="94"/>
      <c r="AH502" s="94"/>
    </row>
    <row r="503" spans="16:34">
      <c r="P503" s="95"/>
      <c r="Q503" s="95"/>
      <c r="R503" s="8"/>
      <c r="S503" s="8"/>
      <c r="T503" s="8"/>
      <c r="W503" s="1"/>
      <c r="X503" s="1"/>
      <c r="Y503" s="94"/>
      <c r="Z503" s="94"/>
      <c r="AA503" s="94"/>
      <c r="AB503" s="94"/>
      <c r="AC503" s="94"/>
      <c r="AD503" s="94"/>
      <c r="AE503" s="94"/>
      <c r="AF503" s="94"/>
      <c r="AG503" s="94"/>
      <c r="AH503" s="94"/>
    </row>
    <row r="504" spans="16:34">
      <c r="P504" s="95"/>
      <c r="Q504" s="95"/>
      <c r="R504" s="8"/>
      <c r="S504" s="8"/>
      <c r="T504" s="8"/>
      <c r="W504" s="1"/>
      <c r="X504" s="1"/>
      <c r="Y504" s="94"/>
      <c r="Z504" s="94"/>
      <c r="AA504" s="94"/>
      <c r="AB504" s="94"/>
      <c r="AC504" s="94"/>
      <c r="AD504" s="94"/>
      <c r="AE504" s="94"/>
      <c r="AF504" s="94"/>
      <c r="AG504" s="94"/>
      <c r="AH504" s="94"/>
    </row>
    <row r="505" spans="16:34">
      <c r="P505" s="95"/>
      <c r="Q505" s="95"/>
      <c r="R505" s="8"/>
      <c r="S505" s="8"/>
      <c r="T505" s="8"/>
      <c r="W505" s="1"/>
      <c r="X505" s="1"/>
      <c r="Y505" s="94"/>
      <c r="Z505" s="94"/>
      <c r="AA505" s="94"/>
      <c r="AB505" s="94"/>
      <c r="AC505" s="94"/>
      <c r="AD505" s="94"/>
      <c r="AE505" s="94"/>
      <c r="AF505" s="94"/>
      <c r="AG505" s="94"/>
      <c r="AH505" s="94"/>
    </row>
    <row r="506" spans="16:34">
      <c r="P506" s="95"/>
      <c r="Q506" s="95"/>
      <c r="R506" s="8"/>
      <c r="S506" s="8"/>
      <c r="T506" s="8"/>
      <c r="W506" s="1"/>
      <c r="X506" s="1"/>
      <c r="Y506" s="94"/>
      <c r="Z506" s="94"/>
      <c r="AA506" s="94"/>
      <c r="AB506" s="94"/>
      <c r="AC506" s="94"/>
      <c r="AD506" s="94"/>
      <c r="AE506" s="94"/>
      <c r="AF506" s="94"/>
      <c r="AG506" s="94"/>
      <c r="AH506" s="94"/>
    </row>
    <row r="507" spans="16:34">
      <c r="P507" s="95"/>
      <c r="Q507" s="95"/>
      <c r="R507" s="8"/>
      <c r="S507" s="8"/>
      <c r="T507" s="8"/>
      <c r="W507" s="1"/>
      <c r="X507" s="1"/>
      <c r="Y507" s="94"/>
      <c r="Z507" s="94"/>
      <c r="AA507" s="94"/>
      <c r="AB507" s="94"/>
      <c r="AC507" s="94"/>
      <c r="AD507" s="94"/>
      <c r="AE507" s="94"/>
      <c r="AF507" s="94"/>
      <c r="AG507" s="94"/>
      <c r="AH507" s="94"/>
    </row>
    <row r="508" spans="16:34">
      <c r="P508" s="95"/>
      <c r="Q508" s="95"/>
      <c r="R508" s="8"/>
      <c r="S508" s="8"/>
      <c r="T508" s="8"/>
      <c r="W508" s="1"/>
      <c r="X508" s="1"/>
      <c r="Y508" s="94"/>
      <c r="Z508" s="94"/>
      <c r="AA508" s="94"/>
      <c r="AB508" s="94"/>
      <c r="AC508" s="94"/>
      <c r="AD508" s="94"/>
      <c r="AE508" s="94"/>
      <c r="AF508" s="94"/>
      <c r="AG508" s="94"/>
      <c r="AH508" s="94"/>
    </row>
    <row r="509" spans="16:34">
      <c r="P509" s="95"/>
      <c r="Q509" s="95"/>
      <c r="R509" s="8"/>
      <c r="S509" s="8"/>
      <c r="T509" s="8"/>
      <c r="W509" s="1"/>
      <c r="X509" s="1"/>
      <c r="Y509" s="94"/>
      <c r="Z509" s="94"/>
      <c r="AA509" s="94"/>
      <c r="AB509" s="94"/>
      <c r="AC509" s="94"/>
      <c r="AD509" s="94"/>
      <c r="AE509" s="94"/>
      <c r="AF509" s="94"/>
      <c r="AG509" s="94"/>
      <c r="AH509" s="94"/>
    </row>
    <row r="510" spans="16:34">
      <c r="P510" s="95"/>
      <c r="Q510" s="95"/>
      <c r="R510" s="8"/>
      <c r="S510" s="8"/>
      <c r="T510" s="8"/>
      <c r="W510" s="1"/>
      <c r="X510" s="1"/>
      <c r="Y510" s="94"/>
      <c r="Z510" s="94"/>
      <c r="AA510" s="94"/>
      <c r="AB510" s="94"/>
      <c r="AC510" s="94"/>
      <c r="AD510" s="94"/>
      <c r="AE510" s="94"/>
      <c r="AF510" s="94"/>
      <c r="AG510" s="94"/>
      <c r="AH510" s="94"/>
    </row>
    <row r="511" spans="16:34">
      <c r="P511" s="95"/>
      <c r="Q511" s="95"/>
      <c r="R511" s="8"/>
      <c r="S511" s="8"/>
      <c r="T511" s="8"/>
      <c r="W511" s="1"/>
      <c r="X511" s="1"/>
      <c r="Y511" s="94"/>
      <c r="Z511" s="94"/>
      <c r="AA511" s="94"/>
      <c r="AB511" s="94"/>
      <c r="AC511" s="94"/>
      <c r="AD511" s="94"/>
      <c r="AE511" s="94"/>
      <c r="AF511" s="94"/>
      <c r="AG511" s="94"/>
      <c r="AH511" s="94"/>
    </row>
    <row r="512" spans="16:34">
      <c r="P512" s="95"/>
      <c r="Q512" s="95"/>
      <c r="R512" s="8"/>
      <c r="S512" s="8"/>
      <c r="T512" s="8"/>
      <c r="W512" s="1"/>
      <c r="X512" s="1"/>
      <c r="Y512" s="94"/>
      <c r="Z512" s="94"/>
      <c r="AA512" s="94"/>
      <c r="AB512" s="94"/>
      <c r="AC512" s="94"/>
      <c r="AD512" s="94"/>
      <c r="AE512" s="94"/>
      <c r="AF512" s="94"/>
      <c r="AG512" s="94"/>
      <c r="AH512" s="94"/>
    </row>
    <row r="513" spans="16:34">
      <c r="P513" s="95"/>
      <c r="Q513" s="95"/>
      <c r="R513" s="8"/>
      <c r="S513" s="8"/>
      <c r="T513" s="8"/>
      <c r="W513" s="1"/>
      <c r="X513" s="1"/>
      <c r="Y513" s="94"/>
      <c r="Z513" s="94"/>
      <c r="AA513" s="94"/>
      <c r="AB513" s="94"/>
      <c r="AC513" s="94"/>
      <c r="AD513" s="94"/>
      <c r="AE513" s="94"/>
      <c r="AF513" s="94"/>
      <c r="AG513" s="94"/>
      <c r="AH513" s="94"/>
    </row>
    <row r="514" spans="16:34">
      <c r="P514" s="95"/>
      <c r="Q514" s="95"/>
      <c r="R514" s="8"/>
      <c r="S514" s="8"/>
      <c r="T514" s="8"/>
      <c r="W514" s="1"/>
      <c r="X514" s="1"/>
      <c r="Y514" s="94"/>
      <c r="Z514" s="94"/>
      <c r="AA514" s="94"/>
      <c r="AB514" s="94"/>
      <c r="AC514" s="94"/>
      <c r="AD514" s="94"/>
      <c r="AE514" s="94"/>
      <c r="AF514" s="94"/>
      <c r="AG514" s="94"/>
      <c r="AH514" s="94"/>
    </row>
    <row r="515" spans="16:34">
      <c r="P515" s="95"/>
      <c r="Q515" s="95"/>
      <c r="R515" s="8"/>
      <c r="S515" s="8"/>
      <c r="T515" s="8"/>
      <c r="W515" s="1"/>
      <c r="X515" s="1"/>
      <c r="Y515" s="94"/>
      <c r="Z515" s="94"/>
      <c r="AA515" s="94"/>
      <c r="AB515" s="94"/>
      <c r="AC515" s="94"/>
      <c r="AD515" s="94"/>
      <c r="AE515" s="94"/>
      <c r="AF515" s="94"/>
      <c r="AG515" s="94"/>
      <c r="AH515" s="94"/>
    </row>
    <row r="516" spans="16:34">
      <c r="P516" s="95"/>
      <c r="Q516" s="95"/>
      <c r="R516" s="8"/>
      <c r="S516" s="8"/>
      <c r="T516" s="8"/>
      <c r="W516" s="1"/>
      <c r="X516" s="1"/>
      <c r="Y516" s="94"/>
      <c r="Z516" s="94"/>
      <c r="AA516" s="94"/>
      <c r="AB516" s="94"/>
      <c r="AC516" s="94"/>
      <c r="AD516" s="94"/>
      <c r="AE516" s="94"/>
      <c r="AF516" s="94"/>
      <c r="AG516" s="94"/>
      <c r="AH516" s="94"/>
    </row>
    <row r="517" spans="16:34">
      <c r="P517" s="95"/>
      <c r="Q517" s="95"/>
      <c r="R517" s="8"/>
      <c r="S517" s="8"/>
      <c r="T517" s="8"/>
      <c r="W517" s="1"/>
      <c r="X517" s="1"/>
      <c r="Y517" s="94"/>
      <c r="Z517" s="94"/>
      <c r="AA517" s="94"/>
      <c r="AB517" s="94"/>
      <c r="AC517" s="94"/>
      <c r="AD517" s="94"/>
      <c r="AE517" s="94"/>
      <c r="AF517" s="94"/>
      <c r="AG517" s="94"/>
      <c r="AH517" s="94"/>
    </row>
    <row r="518" spans="16:34">
      <c r="P518" s="95"/>
      <c r="Q518" s="95"/>
      <c r="R518" s="8"/>
      <c r="S518" s="8"/>
      <c r="T518" s="8"/>
      <c r="W518" s="1"/>
      <c r="X518" s="1"/>
      <c r="Y518" s="94"/>
      <c r="Z518" s="94"/>
      <c r="AA518" s="94"/>
      <c r="AB518" s="94"/>
      <c r="AC518" s="94"/>
      <c r="AD518" s="94"/>
      <c r="AE518" s="94"/>
      <c r="AF518" s="94"/>
      <c r="AG518" s="94"/>
      <c r="AH518" s="94"/>
    </row>
    <row r="519" spans="16:34">
      <c r="P519" s="95"/>
      <c r="Q519" s="95"/>
      <c r="R519" s="8"/>
      <c r="S519" s="8"/>
      <c r="T519" s="8"/>
      <c r="W519" s="1"/>
      <c r="X519" s="1"/>
      <c r="Y519" s="94"/>
      <c r="Z519" s="94"/>
      <c r="AA519" s="94"/>
      <c r="AB519" s="94"/>
      <c r="AC519" s="94"/>
      <c r="AD519" s="94"/>
      <c r="AE519" s="94"/>
      <c r="AF519" s="94"/>
      <c r="AG519" s="94"/>
      <c r="AH519" s="94"/>
    </row>
    <row r="520" spans="16:34">
      <c r="P520" s="95"/>
      <c r="Q520" s="95"/>
      <c r="R520" s="8"/>
      <c r="S520" s="8"/>
      <c r="T520" s="8"/>
      <c r="W520" s="1"/>
      <c r="X520" s="1"/>
      <c r="Y520" s="94"/>
      <c r="Z520" s="94"/>
      <c r="AA520" s="94"/>
      <c r="AB520" s="94"/>
      <c r="AC520" s="94"/>
      <c r="AD520" s="94"/>
      <c r="AE520" s="94"/>
      <c r="AF520" s="94"/>
      <c r="AG520" s="94"/>
      <c r="AH520" s="94"/>
    </row>
    <row r="521" spans="16:34">
      <c r="P521" s="95"/>
      <c r="Q521" s="95"/>
      <c r="R521" s="8"/>
      <c r="S521" s="8"/>
      <c r="T521" s="8"/>
      <c r="W521" s="1"/>
      <c r="X521" s="1"/>
      <c r="Y521" s="94"/>
      <c r="Z521" s="94"/>
      <c r="AA521" s="94"/>
      <c r="AB521" s="94"/>
      <c r="AC521" s="94"/>
      <c r="AD521" s="94"/>
      <c r="AE521" s="94"/>
      <c r="AF521" s="94"/>
      <c r="AG521" s="94"/>
      <c r="AH521" s="94"/>
    </row>
    <row r="522" spans="16:34">
      <c r="P522" s="95"/>
      <c r="Q522" s="95"/>
      <c r="R522" s="8"/>
      <c r="S522" s="8"/>
      <c r="T522" s="8"/>
      <c r="W522" s="1"/>
      <c r="X522" s="1"/>
      <c r="Y522" s="94"/>
      <c r="Z522" s="94"/>
      <c r="AA522" s="94"/>
      <c r="AB522" s="94"/>
      <c r="AC522" s="94"/>
      <c r="AD522" s="94"/>
      <c r="AE522" s="94"/>
      <c r="AF522" s="94"/>
      <c r="AG522" s="94"/>
      <c r="AH522" s="94"/>
    </row>
    <row r="523" spans="16:34">
      <c r="P523" s="95"/>
      <c r="Q523" s="95"/>
      <c r="R523" s="8"/>
      <c r="S523" s="8"/>
      <c r="T523" s="8"/>
      <c r="W523" s="1"/>
      <c r="X523" s="1"/>
      <c r="Y523" s="94"/>
      <c r="Z523" s="94"/>
      <c r="AA523" s="94"/>
      <c r="AB523" s="94"/>
      <c r="AC523" s="94"/>
      <c r="AD523" s="94"/>
      <c r="AE523" s="94"/>
      <c r="AF523" s="94"/>
      <c r="AG523" s="94"/>
      <c r="AH523" s="94"/>
    </row>
    <row r="524" spans="16:34">
      <c r="P524" s="95"/>
      <c r="Q524" s="95"/>
      <c r="R524" s="8"/>
      <c r="S524" s="8"/>
      <c r="T524" s="8"/>
      <c r="W524" s="1"/>
      <c r="X524" s="1"/>
      <c r="Y524" s="94"/>
      <c r="Z524" s="94"/>
      <c r="AA524" s="94"/>
      <c r="AB524" s="94"/>
      <c r="AC524" s="94"/>
      <c r="AD524" s="94"/>
      <c r="AE524" s="94"/>
      <c r="AF524" s="94"/>
      <c r="AG524" s="94"/>
      <c r="AH524" s="94"/>
    </row>
    <row r="525" spans="16:34">
      <c r="P525" s="95"/>
      <c r="Q525" s="95"/>
      <c r="R525" s="8"/>
      <c r="S525" s="8"/>
      <c r="T525" s="8"/>
      <c r="W525" s="1"/>
      <c r="X525" s="1"/>
      <c r="Y525" s="94"/>
      <c r="Z525" s="94"/>
      <c r="AA525" s="94"/>
      <c r="AB525" s="94"/>
      <c r="AC525" s="94"/>
      <c r="AD525" s="94"/>
      <c r="AE525" s="94"/>
      <c r="AF525" s="94"/>
      <c r="AG525" s="94"/>
      <c r="AH525" s="94"/>
    </row>
    <row r="526" spans="16:34">
      <c r="P526" s="95"/>
      <c r="Q526" s="95"/>
      <c r="R526" s="8"/>
      <c r="S526" s="8"/>
      <c r="T526" s="8"/>
      <c r="W526" s="1"/>
      <c r="X526" s="1"/>
      <c r="Y526" s="94"/>
      <c r="Z526" s="94"/>
      <c r="AA526" s="94"/>
      <c r="AB526" s="94"/>
      <c r="AC526" s="94"/>
      <c r="AD526" s="94"/>
      <c r="AE526" s="94"/>
      <c r="AF526" s="94"/>
      <c r="AG526" s="94"/>
      <c r="AH526" s="94"/>
    </row>
    <row r="527" spans="16:34">
      <c r="P527" s="95"/>
      <c r="Q527" s="95"/>
      <c r="R527" s="8"/>
      <c r="S527" s="8"/>
      <c r="T527" s="8"/>
      <c r="W527" s="1"/>
      <c r="X527" s="1"/>
      <c r="Y527" s="94"/>
      <c r="Z527" s="94"/>
      <c r="AA527" s="94"/>
      <c r="AB527" s="94"/>
      <c r="AC527" s="94"/>
      <c r="AD527" s="94"/>
      <c r="AE527" s="94"/>
      <c r="AF527" s="94"/>
      <c r="AG527" s="94"/>
      <c r="AH527" s="94"/>
    </row>
    <row r="528" spans="16:34">
      <c r="P528" s="95"/>
      <c r="Q528" s="95"/>
      <c r="R528" s="8"/>
      <c r="S528" s="8"/>
      <c r="T528" s="8"/>
      <c r="W528" s="1"/>
      <c r="X528" s="1"/>
      <c r="Y528" s="94"/>
      <c r="Z528" s="94"/>
      <c r="AA528" s="94"/>
      <c r="AB528" s="94"/>
      <c r="AC528" s="94"/>
      <c r="AD528" s="94"/>
      <c r="AE528" s="94"/>
      <c r="AF528" s="94"/>
      <c r="AG528" s="94"/>
      <c r="AH528" s="94"/>
    </row>
    <row r="529" spans="16:34">
      <c r="P529" s="95"/>
      <c r="Q529" s="95"/>
      <c r="R529" s="8"/>
      <c r="S529" s="8"/>
      <c r="T529" s="8"/>
      <c r="W529" s="1"/>
      <c r="X529" s="1"/>
      <c r="Y529" s="94"/>
      <c r="Z529" s="94"/>
      <c r="AA529" s="94"/>
      <c r="AB529" s="94"/>
      <c r="AC529" s="94"/>
      <c r="AD529" s="94"/>
      <c r="AE529" s="94"/>
      <c r="AF529" s="94"/>
      <c r="AG529" s="94"/>
      <c r="AH529" s="94"/>
    </row>
    <row r="530" spans="16:34">
      <c r="P530" s="95"/>
      <c r="Q530" s="95"/>
      <c r="R530" s="8"/>
      <c r="S530" s="8"/>
      <c r="T530" s="8"/>
      <c r="W530" s="1"/>
      <c r="X530" s="1"/>
      <c r="Y530" s="94"/>
      <c r="Z530" s="94"/>
      <c r="AA530" s="94"/>
      <c r="AB530" s="94"/>
      <c r="AC530" s="94"/>
      <c r="AD530" s="94"/>
      <c r="AE530" s="94"/>
      <c r="AF530" s="94"/>
      <c r="AG530" s="94"/>
      <c r="AH530" s="94"/>
    </row>
    <row r="531" spans="16:34">
      <c r="P531" s="95"/>
      <c r="Q531" s="95"/>
      <c r="R531" s="8"/>
      <c r="S531" s="8"/>
      <c r="T531" s="8"/>
      <c r="W531" s="1"/>
      <c r="X531" s="1"/>
      <c r="Y531" s="94"/>
      <c r="Z531" s="94"/>
      <c r="AA531" s="94"/>
      <c r="AB531" s="94"/>
      <c r="AC531" s="94"/>
      <c r="AD531" s="94"/>
      <c r="AE531" s="94"/>
      <c r="AF531" s="94"/>
      <c r="AG531" s="94"/>
      <c r="AH531" s="94"/>
    </row>
    <row r="532" spans="16:34">
      <c r="P532" s="95"/>
      <c r="Q532" s="95"/>
      <c r="R532" s="8"/>
      <c r="S532" s="8"/>
      <c r="T532" s="8"/>
      <c r="W532" s="1"/>
      <c r="X532" s="1"/>
      <c r="Y532" s="94"/>
      <c r="Z532" s="94"/>
      <c r="AA532" s="94"/>
      <c r="AB532" s="94"/>
      <c r="AC532" s="94"/>
      <c r="AD532" s="94"/>
      <c r="AE532" s="94"/>
      <c r="AF532" s="94"/>
      <c r="AG532" s="94"/>
      <c r="AH532" s="94"/>
    </row>
    <row r="533" spans="16:34">
      <c r="P533" s="95"/>
      <c r="Q533" s="95"/>
      <c r="R533" s="8"/>
      <c r="S533" s="8"/>
      <c r="T533" s="8"/>
      <c r="W533" s="1"/>
      <c r="X533" s="1"/>
      <c r="Y533" s="94"/>
      <c r="Z533" s="94"/>
      <c r="AA533" s="94"/>
      <c r="AB533" s="94"/>
      <c r="AC533" s="94"/>
      <c r="AD533" s="94"/>
      <c r="AE533" s="94"/>
      <c r="AF533" s="94"/>
      <c r="AG533" s="94"/>
      <c r="AH533" s="94"/>
    </row>
    <row r="534" spans="16:34">
      <c r="P534" s="95"/>
      <c r="Q534" s="95"/>
      <c r="R534" s="8"/>
      <c r="S534" s="8"/>
      <c r="T534" s="8"/>
      <c r="W534" s="1"/>
      <c r="X534" s="1"/>
      <c r="Y534" s="94"/>
      <c r="Z534" s="94"/>
      <c r="AA534" s="94"/>
      <c r="AB534" s="94"/>
      <c r="AC534" s="94"/>
      <c r="AD534" s="94"/>
      <c r="AE534" s="94"/>
      <c r="AF534" s="94"/>
      <c r="AG534" s="94"/>
      <c r="AH534" s="94"/>
    </row>
    <row r="535" spans="16:34">
      <c r="P535" s="95"/>
      <c r="Q535" s="95"/>
      <c r="R535" s="8"/>
      <c r="S535" s="8"/>
      <c r="T535" s="8"/>
      <c r="W535" s="1"/>
      <c r="X535" s="1"/>
      <c r="Y535" s="94"/>
      <c r="Z535" s="94"/>
      <c r="AA535" s="94"/>
      <c r="AB535" s="94"/>
      <c r="AC535" s="94"/>
      <c r="AD535" s="94"/>
      <c r="AE535" s="94"/>
      <c r="AF535" s="94"/>
      <c r="AG535" s="94"/>
      <c r="AH535" s="94"/>
    </row>
    <row r="536" spans="16:34">
      <c r="P536" s="95"/>
      <c r="Q536" s="95"/>
      <c r="R536" s="8"/>
      <c r="S536" s="8"/>
      <c r="T536" s="8"/>
      <c r="W536" s="1"/>
      <c r="X536" s="1"/>
      <c r="Y536" s="94"/>
      <c r="Z536" s="94"/>
      <c r="AA536" s="94"/>
      <c r="AB536" s="94"/>
      <c r="AC536" s="94"/>
      <c r="AD536" s="94"/>
      <c r="AE536" s="94"/>
      <c r="AF536" s="94"/>
      <c r="AG536" s="94"/>
      <c r="AH536" s="94"/>
    </row>
    <row r="537" spans="16:34">
      <c r="P537" s="95"/>
      <c r="Q537" s="95"/>
      <c r="R537" s="8"/>
      <c r="S537" s="8"/>
      <c r="T537" s="8"/>
      <c r="W537" s="1"/>
      <c r="X537" s="1"/>
      <c r="Y537" s="94"/>
      <c r="Z537" s="94"/>
      <c r="AA537" s="94"/>
      <c r="AB537" s="94"/>
      <c r="AC537" s="94"/>
      <c r="AD537" s="94"/>
      <c r="AE537" s="94"/>
      <c r="AF537" s="94"/>
      <c r="AG537" s="94"/>
      <c r="AH537" s="94"/>
    </row>
    <row r="538" spans="16:34">
      <c r="P538" s="95"/>
      <c r="Q538" s="95"/>
      <c r="R538" s="8"/>
      <c r="S538" s="8"/>
      <c r="T538" s="8"/>
      <c r="W538" s="1"/>
      <c r="X538" s="1"/>
      <c r="Y538" s="94"/>
      <c r="Z538" s="94"/>
      <c r="AA538" s="94"/>
      <c r="AB538" s="94"/>
      <c r="AC538" s="94"/>
      <c r="AD538" s="94"/>
      <c r="AE538" s="94"/>
      <c r="AF538" s="94"/>
      <c r="AG538" s="94"/>
      <c r="AH538" s="94"/>
    </row>
    <row r="539" spans="16:34">
      <c r="P539" s="95"/>
      <c r="Q539" s="95"/>
      <c r="R539" s="8"/>
      <c r="S539" s="8"/>
      <c r="T539" s="8"/>
      <c r="W539" s="1"/>
      <c r="X539" s="1"/>
      <c r="Y539" s="94"/>
      <c r="Z539" s="94"/>
      <c r="AA539" s="94"/>
      <c r="AB539" s="94"/>
      <c r="AC539" s="94"/>
      <c r="AD539" s="94"/>
      <c r="AE539" s="94"/>
      <c r="AF539" s="94"/>
      <c r="AG539" s="94"/>
      <c r="AH539" s="94"/>
    </row>
    <row r="540" spans="16:34">
      <c r="P540" s="95"/>
      <c r="Q540" s="95"/>
      <c r="R540" s="8"/>
      <c r="S540" s="8"/>
      <c r="T540" s="8"/>
      <c r="W540" s="1"/>
      <c r="X540" s="1"/>
      <c r="Y540" s="94"/>
      <c r="Z540" s="94"/>
      <c r="AA540" s="94"/>
      <c r="AB540" s="94"/>
      <c r="AC540" s="94"/>
      <c r="AD540" s="94"/>
      <c r="AE540" s="94"/>
      <c r="AF540" s="94"/>
      <c r="AG540" s="94"/>
      <c r="AH540" s="94"/>
    </row>
    <row r="541" spans="16:34">
      <c r="P541" s="95"/>
      <c r="Q541" s="95"/>
      <c r="R541" s="8"/>
      <c r="S541" s="8"/>
      <c r="T541" s="8"/>
      <c r="W541" s="1"/>
      <c r="X541" s="1"/>
      <c r="Y541" s="94"/>
      <c r="Z541" s="94"/>
      <c r="AA541" s="94"/>
      <c r="AB541" s="94"/>
      <c r="AC541" s="94"/>
      <c r="AD541" s="94"/>
      <c r="AE541" s="94"/>
      <c r="AF541" s="94"/>
      <c r="AG541" s="94"/>
      <c r="AH541" s="94"/>
    </row>
    <row r="542" spans="16:34">
      <c r="P542" s="95"/>
      <c r="Q542" s="95"/>
      <c r="R542" s="8"/>
      <c r="S542" s="8"/>
      <c r="T542" s="8"/>
      <c r="W542" s="1"/>
      <c r="X542" s="1"/>
      <c r="Y542" s="94"/>
      <c r="Z542" s="94"/>
      <c r="AA542" s="94"/>
      <c r="AB542" s="94"/>
      <c r="AC542" s="94"/>
      <c r="AD542" s="94"/>
      <c r="AE542" s="94"/>
      <c r="AF542" s="94"/>
      <c r="AG542" s="94"/>
      <c r="AH542" s="94"/>
    </row>
    <row r="543" spans="16:34">
      <c r="P543" s="95"/>
      <c r="Q543" s="95"/>
      <c r="R543" s="8"/>
      <c r="S543" s="8"/>
      <c r="T543" s="8"/>
      <c r="W543" s="1"/>
      <c r="X543" s="1"/>
      <c r="Y543" s="94"/>
      <c r="Z543" s="94"/>
      <c r="AA543" s="94"/>
      <c r="AB543" s="94"/>
      <c r="AC543" s="94"/>
      <c r="AD543" s="94"/>
      <c r="AE543" s="94"/>
      <c r="AF543" s="94"/>
      <c r="AG543" s="94"/>
      <c r="AH543" s="94"/>
    </row>
    <row r="544" spans="16:34">
      <c r="P544" s="95"/>
      <c r="Q544" s="95"/>
      <c r="R544" s="8"/>
      <c r="S544" s="8"/>
      <c r="T544" s="8"/>
      <c r="W544" s="1"/>
      <c r="X544" s="1"/>
      <c r="Y544" s="94"/>
      <c r="Z544" s="94"/>
      <c r="AA544" s="94"/>
      <c r="AB544" s="94"/>
      <c r="AC544" s="94"/>
      <c r="AD544" s="94"/>
      <c r="AE544" s="94"/>
      <c r="AF544" s="94"/>
      <c r="AG544" s="94"/>
      <c r="AH544" s="94"/>
    </row>
    <row r="545" spans="16:34">
      <c r="P545" s="95"/>
      <c r="Q545" s="95"/>
      <c r="R545" s="8"/>
      <c r="S545" s="8"/>
      <c r="T545" s="8"/>
      <c r="W545" s="1"/>
      <c r="X545" s="1"/>
      <c r="Y545" s="94"/>
      <c r="Z545" s="94"/>
      <c r="AA545" s="94"/>
      <c r="AB545" s="94"/>
      <c r="AC545" s="94"/>
      <c r="AD545" s="94"/>
      <c r="AE545" s="94"/>
      <c r="AF545" s="94"/>
      <c r="AG545" s="94"/>
      <c r="AH545" s="94"/>
    </row>
    <row r="546" spans="16:34">
      <c r="P546" s="95"/>
      <c r="Q546" s="95"/>
      <c r="R546" s="8"/>
      <c r="S546" s="8"/>
      <c r="T546" s="8"/>
      <c r="W546" s="1"/>
      <c r="X546" s="1"/>
      <c r="Y546" s="94"/>
      <c r="Z546" s="94"/>
      <c r="AA546" s="94"/>
      <c r="AB546" s="94"/>
      <c r="AC546" s="94"/>
      <c r="AD546" s="94"/>
      <c r="AE546" s="94"/>
      <c r="AF546" s="94"/>
      <c r="AG546" s="94"/>
      <c r="AH546" s="94"/>
    </row>
    <row r="547" spans="16:34">
      <c r="P547" s="95"/>
      <c r="Q547" s="95"/>
      <c r="R547" s="8"/>
      <c r="S547" s="8"/>
      <c r="T547" s="8"/>
      <c r="W547" s="1"/>
      <c r="X547" s="1"/>
      <c r="Y547" s="94"/>
      <c r="Z547" s="94"/>
      <c r="AA547" s="94"/>
      <c r="AB547" s="94"/>
      <c r="AC547" s="94"/>
      <c r="AD547" s="94"/>
      <c r="AE547" s="94"/>
      <c r="AF547" s="94"/>
      <c r="AG547" s="94"/>
      <c r="AH547" s="94"/>
    </row>
    <row r="548" spans="16:34">
      <c r="P548" s="95"/>
      <c r="Q548" s="95"/>
      <c r="R548" s="8"/>
      <c r="S548" s="8"/>
      <c r="T548" s="8"/>
      <c r="W548" s="1"/>
      <c r="X548" s="1"/>
      <c r="Y548" s="94"/>
      <c r="Z548" s="94"/>
      <c r="AA548" s="94"/>
      <c r="AB548" s="94"/>
      <c r="AC548" s="94"/>
      <c r="AD548" s="94"/>
      <c r="AE548" s="94"/>
      <c r="AF548" s="94"/>
      <c r="AG548" s="94"/>
      <c r="AH548" s="94"/>
    </row>
    <row r="549" spans="16:34">
      <c r="P549" s="95"/>
      <c r="Q549" s="95"/>
      <c r="R549" s="8"/>
      <c r="S549" s="8"/>
      <c r="T549" s="8"/>
      <c r="W549" s="1"/>
      <c r="X549" s="1"/>
      <c r="Y549" s="94"/>
      <c r="Z549" s="94"/>
      <c r="AA549" s="94"/>
      <c r="AB549" s="94"/>
      <c r="AC549" s="94"/>
      <c r="AD549" s="94"/>
      <c r="AE549" s="94"/>
      <c r="AF549" s="94"/>
      <c r="AG549" s="94"/>
      <c r="AH549" s="94"/>
    </row>
    <row r="550" spans="16:34">
      <c r="P550" s="95"/>
      <c r="Q550" s="95"/>
      <c r="R550" s="8"/>
      <c r="S550" s="8"/>
      <c r="T550" s="8"/>
      <c r="W550" s="1"/>
      <c r="X550" s="1"/>
      <c r="Y550" s="94"/>
      <c r="Z550" s="94"/>
      <c r="AA550" s="94"/>
      <c r="AB550" s="94"/>
      <c r="AC550" s="94"/>
      <c r="AD550" s="94"/>
      <c r="AE550" s="94"/>
      <c r="AF550" s="94"/>
      <c r="AG550" s="94"/>
      <c r="AH550" s="94"/>
    </row>
    <row r="551" spans="16:34">
      <c r="P551" s="95"/>
      <c r="Q551" s="95"/>
      <c r="R551" s="8"/>
      <c r="S551" s="8"/>
      <c r="T551" s="8"/>
      <c r="W551" s="1"/>
      <c r="X551" s="1"/>
      <c r="Y551" s="94"/>
      <c r="Z551" s="94"/>
      <c r="AA551" s="94"/>
      <c r="AB551" s="94"/>
      <c r="AC551" s="94"/>
      <c r="AD551" s="94"/>
      <c r="AE551" s="94"/>
      <c r="AF551" s="94"/>
      <c r="AG551" s="94"/>
      <c r="AH551" s="94"/>
    </row>
    <row r="552" spans="16:34">
      <c r="P552" s="95"/>
      <c r="Q552" s="95"/>
      <c r="R552" s="8"/>
      <c r="S552" s="8"/>
      <c r="T552" s="8"/>
      <c r="W552" s="1"/>
      <c r="X552" s="1"/>
      <c r="Y552" s="94"/>
      <c r="Z552" s="94"/>
      <c r="AA552" s="94"/>
      <c r="AB552" s="94"/>
      <c r="AC552" s="94"/>
      <c r="AD552" s="94"/>
      <c r="AE552" s="94"/>
      <c r="AF552" s="94"/>
      <c r="AG552" s="94"/>
      <c r="AH552" s="94"/>
    </row>
    <row r="553" spans="16:34">
      <c r="P553" s="95"/>
      <c r="Q553" s="95"/>
      <c r="R553" s="8"/>
      <c r="S553" s="8"/>
      <c r="T553" s="8"/>
      <c r="W553" s="1"/>
      <c r="X553" s="1"/>
      <c r="Y553" s="94"/>
      <c r="Z553" s="94"/>
      <c r="AA553" s="94"/>
      <c r="AB553" s="94"/>
      <c r="AC553" s="94"/>
      <c r="AD553" s="94"/>
      <c r="AE553" s="94"/>
      <c r="AF553" s="94"/>
      <c r="AG553" s="94"/>
      <c r="AH553" s="94"/>
    </row>
    <row r="554" spans="16:34">
      <c r="P554" s="95"/>
      <c r="Q554" s="95"/>
      <c r="R554" s="8"/>
      <c r="S554" s="8"/>
      <c r="T554" s="8"/>
      <c r="W554" s="1"/>
      <c r="X554" s="1"/>
      <c r="Y554" s="94"/>
      <c r="Z554" s="94"/>
      <c r="AA554" s="94"/>
      <c r="AB554" s="94"/>
      <c r="AC554" s="94"/>
      <c r="AD554" s="94"/>
      <c r="AE554" s="94"/>
      <c r="AF554" s="94"/>
      <c r="AG554" s="94"/>
      <c r="AH554" s="94"/>
    </row>
    <row r="555" spans="16:34">
      <c r="P555" s="95"/>
      <c r="Q555" s="95"/>
      <c r="R555" s="8"/>
      <c r="S555" s="8"/>
      <c r="T555" s="8"/>
      <c r="W555" s="1"/>
      <c r="X555" s="1"/>
      <c r="Y555" s="94"/>
      <c r="Z555" s="94"/>
      <c r="AA555" s="94"/>
      <c r="AB555" s="94"/>
      <c r="AC555" s="94"/>
      <c r="AD555" s="94"/>
      <c r="AE555" s="94"/>
      <c r="AF555" s="94"/>
      <c r="AG555" s="94"/>
      <c r="AH555" s="94"/>
    </row>
    <row r="556" spans="16:34">
      <c r="P556" s="95"/>
      <c r="Q556" s="95"/>
      <c r="R556" s="8"/>
      <c r="S556" s="8"/>
      <c r="T556" s="8"/>
      <c r="W556" s="1"/>
      <c r="X556" s="1"/>
      <c r="Y556" s="94"/>
      <c r="Z556" s="94"/>
      <c r="AA556" s="94"/>
      <c r="AB556" s="94"/>
      <c r="AC556" s="94"/>
      <c r="AD556" s="94"/>
      <c r="AE556" s="94"/>
      <c r="AF556" s="94"/>
      <c r="AG556" s="94"/>
      <c r="AH556" s="94"/>
    </row>
    <row r="557" spans="16:34">
      <c r="P557" s="95"/>
      <c r="Q557" s="95"/>
      <c r="R557" s="8"/>
      <c r="S557" s="8"/>
      <c r="T557" s="8"/>
      <c r="W557" s="1"/>
      <c r="X557" s="1"/>
      <c r="Y557" s="94"/>
      <c r="Z557" s="94"/>
      <c r="AA557" s="94"/>
      <c r="AB557" s="94"/>
      <c r="AC557" s="94"/>
      <c r="AD557" s="94"/>
      <c r="AE557" s="94"/>
      <c r="AF557" s="94"/>
      <c r="AG557" s="94"/>
      <c r="AH557" s="94"/>
    </row>
    <row r="558" spans="16:34">
      <c r="P558" s="95"/>
      <c r="Q558" s="95"/>
      <c r="R558" s="8"/>
      <c r="S558" s="8"/>
      <c r="T558" s="8"/>
      <c r="W558" s="1"/>
      <c r="X558" s="1"/>
      <c r="Y558" s="94"/>
      <c r="Z558" s="94"/>
      <c r="AA558" s="94"/>
      <c r="AB558" s="94"/>
      <c r="AC558" s="94"/>
      <c r="AD558" s="94"/>
      <c r="AE558" s="94"/>
      <c r="AF558" s="94"/>
      <c r="AG558" s="94"/>
      <c r="AH558" s="94"/>
    </row>
    <row r="559" spans="16:34">
      <c r="P559" s="95"/>
      <c r="Q559" s="95"/>
      <c r="R559" s="8"/>
      <c r="S559" s="8"/>
      <c r="T559" s="8"/>
      <c r="W559" s="1"/>
      <c r="X559" s="1"/>
      <c r="Y559" s="94"/>
      <c r="Z559" s="94"/>
      <c r="AA559" s="94"/>
      <c r="AB559" s="94"/>
      <c r="AC559" s="94"/>
      <c r="AD559" s="94"/>
      <c r="AE559" s="94"/>
      <c r="AF559" s="94"/>
      <c r="AG559" s="94"/>
      <c r="AH559" s="94"/>
    </row>
    <row r="560" spans="16:34">
      <c r="P560" s="95"/>
      <c r="Q560" s="95"/>
      <c r="R560" s="8"/>
      <c r="S560" s="8"/>
      <c r="T560" s="8"/>
      <c r="W560" s="1"/>
      <c r="X560" s="1"/>
      <c r="Y560" s="94"/>
      <c r="Z560" s="94"/>
      <c r="AA560" s="94"/>
      <c r="AB560" s="94"/>
      <c r="AC560" s="94"/>
      <c r="AD560" s="94"/>
      <c r="AE560" s="94"/>
      <c r="AF560" s="94"/>
      <c r="AG560" s="94"/>
      <c r="AH560" s="94"/>
    </row>
    <row r="561" spans="16:34">
      <c r="P561" s="95"/>
      <c r="Q561" s="95"/>
      <c r="R561" s="8"/>
      <c r="S561" s="8"/>
      <c r="T561" s="8"/>
      <c r="W561" s="1"/>
      <c r="X561" s="1"/>
      <c r="Y561" s="94"/>
      <c r="Z561" s="94"/>
      <c r="AA561" s="94"/>
      <c r="AB561" s="94"/>
      <c r="AC561" s="94"/>
      <c r="AD561" s="94"/>
      <c r="AE561" s="94"/>
      <c r="AF561" s="94"/>
      <c r="AG561" s="94"/>
      <c r="AH561" s="94"/>
    </row>
    <row r="562" spans="16:34">
      <c r="P562" s="95"/>
      <c r="Q562" s="95"/>
      <c r="R562" s="8"/>
      <c r="S562" s="8"/>
      <c r="T562" s="8"/>
      <c r="W562" s="1"/>
      <c r="X562" s="1"/>
      <c r="Y562" s="94"/>
      <c r="Z562" s="94"/>
      <c r="AA562" s="94"/>
      <c r="AB562" s="94"/>
      <c r="AC562" s="94"/>
      <c r="AD562" s="94"/>
      <c r="AE562" s="94"/>
      <c r="AF562" s="94"/>
      <c r="AG562" s="94"/>
      <c r="AH562" s="94"/>
    </row>
    <row r="563" spans="16:34">
      <c r="P563" s="95"/>
      <c r="Q563" s="95"/>
      <c r="R563" s="8"/>
      <c r="S563" s="8"/>
      <c r="T563" s="8"/>
      <c r="W563" s="1"/>
      <c r="X563" s="1"/>
      <c r="Y563" s="94"/>
      <c r="Z563" s="94"/>
      <c r="AA563" s="94"/>
      <c r="AB563" s="94"/>
      <c r="AC563" s="94"/>
      <c r="AD563" s="94"/>
      <c r="AE563" s="94"/>
      <c r="AF563" s="94"/>
      <c r="AG563" s="94"/>
      <c r="AH563" s="94"/>
    </row>
    <row r="564" spans="16:34">
      <c r="P564" s="95"/>
      <c r="Q564" s="95"/>
      <c r="R564" s="8"/>
      <c r="S564" s="8"/>
      <c r="T564" s="8"/>
      <c r="W564" s="1"/>
      <c r="X564" s="1"/>
      <c r="Y564" s="94"/>
      <c r="Z564" s="94"/>
      <c r="AA564" s="94"/>
      <c r="AB564" s="94"/>
      <c r="AC564" s="94"/>
      <c r="AD564" s="94"/>
      <c r="AE564" s="94"/>
      <c r="AF564" s="94"/>
      <c r="AG564" s="94"/>
      <c r="AH564" s="94"/>
    </row>
    <row r="565" spans="16:34">
      <c r="P565" s="95"/>
      <c r="Q565" s="95"/>
      <c r="R565" s="8"/>
      <c r="S565" s="8"/>
      <c r="T565" s="8"/>
      <c r="W565" s="1"/>
      <c r="X565" s="1"/>
      <c r="Y565" s="94"/>
      <c r="Z565" s="94"/>
      <c r="AA565" s="94"/>
      <c r="AB565" s="94"/>
      <c r="AC565" s="94"/>
      <c r="AD565" s="94"/>
      <c r="AE565" s="94"/>
      <c r="AF565" s="94"/>
      <c r="AG565" s="94"/>
      <c r="AH565" s="94"/>
    </row>
    <row r="566" spans="16:34">
      <c r="P566" s="95"/>
      <c r="Q566" s="95"/>
      <c r="R566" s="8"/>
      <c r="S566" s="8"/>
      <c r="T566" s="8"/>
      <c r="W566" s="1"/>
      <c r="X566" s="1"/>
      <c r="Y566" s="94"/>
      <c r="Z566" s="94"/>
      <c r="AA566" s="94"/>
      <c r="AB566" s="94"/>
      <c r="AC566" s="94"/>
      <c r="AD566" s="94"/>
      <c r="AE566" s="94"/>
      <c r="AF566" s="94"/>
      <c r="AG566" s="94"/>
      <c r="AH566" s="94"/>
    </row>
    <row r="567" spans="16:34">
      <c r="P567" s="95"/>
      <c r="Q567" s="95"/>
      <c r="R567" s="8"/>
      <c r="S567" s="8"/>
      <c r="T567" s="8"/>
      <c r="W567" s="1"/>
      <c r="X567" s="1"/>
      <c r="Y567" s="94"/>
      <c r="Z567" s="94"/>
      <c r="AA567" s="94"/>
      <c r="AB567" s="94"/>
      <c r="AC567" s="94"/>
      <c r="AD567" s="94"/>
      <c r="AE567" s="94"/>
      <c r="AF567" s="94"/>
      <c r="AG567" s="94"/>
      <c r="AH567" s="94"/>
    </row>
    <row r="568" spans="16:34">
      <c r="P568" s="95"/>
      <c r="Q568" s="95"/>
      <c r="R568" s="8"/>
      <c r="S568" s="8"/>
      <c r="T568" s="8"/>
      <c r="W568" s="1"/>
      <c r="X568" s="1"/>
      <c r="Y568" s="94"/>
      <c r="Z568" s="94"/>
      <c r="AA568" s="94"/>
      <c r="AB568" s="94"/>
      <c r="AC568" s="94"/>
      <c r="AD568" s="94"/>
      <c r="AE568" s="94"/>
      <c r="AF568" s="94"/>
      <c r="AG568" s="94"/>
      <c r="AH568" s="94"/>
    </row>
    <row r="569" spans="16:34">
      <c r="P569" s="95"/>
      <c r="Q569" s="95"/>
      <c r="R569" s="8"/>
      <c r="S569" s="8"/>
      <c r="T569" s="8"/>
      <c r="W569" s="1"/>
      <c r="X569" s="1"/>
      <c r="Y569" s="94"/>
      <c r="Z569" s="94"/>
      <c r="AA569" s="94"/>
      <c r="AB569" s="94"/>
      <c r="AC569" s="94"/>
      <c r="AD569" s="94"/>
      <c r="AE569" s="94"/>
      <c r="AF569" s="94"/>
      <c r="AG569" s="94"/>
      <c r="AH569" s="94"/>
    </row>
    <row r="570" spans="16:34">
      <c r="P570" s="95"/>
      <c r="Q570" s="95"/>
      <c r="R570" s="8"/>
      <c r="S570" s="8"/>
      <c r="T570" s="8"/>
      <c r="W570" s="1"/>
      <c r="X570" s="1"/>
      <c r="Y570" s="94"/>
      <c r="Z570" s="94"/>
      <c r="AA570" s="94"/>
      <c r="AB570" s="94"/>
      <c r="AC570" s="94"/>
      <c r="AD570" s="94"/>
      <c r="AE570" s="94"/>
      <c r="AF570" s="94"/>
      <c r="AG570" s="94"/>
      <c r="AH570" s="94"/>
    </row>
    <row r="571" spans="16:34">
      <c r="P571" s="95"/>
      <c r="Q571" s="95"/>
      <c r="R571" s="8"/>
      <c r="S571" s="8"/>
      <c r="T571" s="8"/>
      <c r="W571" s="1"/>
      <c r="X571" s="1"/>
      <c r="Y571" s="94"/>
      <c r="Z571" s="94"/>
      <c r="AA571" s="94"/>
      <c r="AB571" s="94"/>
      <c r="AC571" s="94"/>
      <c r="AD571" s="94"/>
      <c r="AE571" s="94"/>
      <c r="AF571" s="94"/>
      <c r="AG571" s="94"/>
      <c r="AH571" s="94"/>
    </row>
    <row r="572" spans="16:34">
      <c r="P572" s="95"/>
      <c r="Q572" s="95"/>
      <c r="R572" s="8"/>
      <c r="S572" s="8"/>
      <c r="T572" s="8"/>
      <c r="W572" s="1"/>
      <c r="X572" s="1"/>
      <c r="Y572" s="94"/>
      <c r="Z572" s="94"/>
      <c r="AA572" s="94"/>
      <c r="AB572" s="94"/>
      <c r="AC572" s="94"/>
      <c r="AD572" s="94"/>
      <c r="AE572" s="94"/>
      <c r="AF572" s="94"/>
      <c r="AG572" s="94"/>
      <c r="AH572" s="94"/>
    </row>
    <row r="573" spans="16:34">
      <c r="P573" s="95"/>
      <c r="Q573" s="95"/>
      <c r="R573" s="8"/>
      <c r="S573" s="8"/>
      <c r="T573" s="8"/>
      <c r="W573" s="1"/>
      <c r="X573" s="1"/>
      <c r="Y573" s="94"/>
      <c r="Z573" s="94"/>
      <c r="AA573" s="94"/>
      <c r="AB573" s="94"/>
      <c r="AC573" s="94"/>
      <c r="AD573" s="94"/>
      <c r="AE573" s="94"/>
      <c r="AF573" s="94"/>
      <c r="AG573" s="94"/>
      <c r="AH573" s="94"/>
    </row>
    <row r="574" spans="16:34">
      <c r="P574" s="95"/>
      <c r="Q574" s="95"/>
      <c r="R574" s="8"/>
      <c r="S574" s="8"/>
      <c r="T574" s="8"/>
      <c r="W574" s="1"/>
      <c r="X574" s="1"/>
      <c r="Y574" s="94"/>
      <c r="Z574" s="94"/>
      <c r="AA574" s="94"/>
      <c r="AB574" s="94"/>
      <c r="AC574" s="94"/>
      <c r="AD574" s="94"/>
      <c r="AE574" s="94"/>
      <c r="AF574" s="94"/>
      <c r="AG574" s="94"/>
      <c r="AH574" s="94"/>
    </row>
    <row r="575" spans="16:34">
      <c r="P575" s="95"/>
      <c r="Q575" s="95"/>
      <c r="R575" s="8"/>
      <c r="S575" s="8"/>
      <c r="T575" s="8"/>
      <c r="W575" s="1"/>
      <c r="X575" s="1"/>
      <c r="Y575" s="94"/>
      <c r="Z575" s="94"/>
      <c r="AA575" s="94"/>
      <c r="AB575" s="94"/>
      <c r="AC575" s="94"/>
      <c r="AD575" s="94"/>
      <c r="AE575" s="94"/>
      <c r="AF575" s="94"/>
      <c r="AG575" s="94"/>
      <c r="AH575" s="94"/>
    </row>
    <row r="576" spans="16:34">
      <c r="P576" s="95"/>
      <c r="Q576" s="95"/>
      <c r="R576" s="8"/>
      <c r="S576" s="8"/>
      <c r="T576" s="8"/>
      <c r="W576" s="1"/>
      <c r="X576" s="1"/>
      <c r="Y576" s="94"/>
      <c r="Z576" s="94"/>
      <c r="AA576" s="94"/>
      <c r="AB576" s="94"/>
      <c r="AC576" s="94"/>
      <c r="AD576" s="94"/>
      <c r="AE576" s="94"/>
      <c r="AF576" s="94"/>
      <c r="AG576" s="94"/>
      <c r="AH576" s="94"/>
    </row>
    <row r="577" spans="16:34">
      <c r="P577" s="95"/>
      <c r="Q577" s="95"/>
      <c r="R577" s="8"/>
      <c r="S577" s="8"/>
      <c r="T577" s="8"/>
      <c r="W577" s="1"/>
      <c r="X577" s="1"/>
      <c r="Y577" s="94"/>
      <c r="Z577" s="94"/>
      <c r="AA577" s="94"/>
      <c r="AB577" s="94"/>
      <c r="AC577" s="94"/>
      <c r="AD577" s="94"/>
      <c r="AE577" s="94"/>
      <c r="AF577" s="94"/>
      <c r="AG577" s="94"/>
      <c r="AH577" s="94"/>
    </row>
    <row r="578" spans="16:34">
      <c r="P578" s="95"/>
      <c r="Q578" s="95"/>
      <c r="R578" s="8"/>
      <c r="S578" s="8"/>
      <c r="T578" s="8"/>
      <c r="W578" s="1"/>
      <c r="X578" s="1"/>
      <c r="Y578" s="94"/>
      <c r="Z578" s="94"/>
      <c r="AA578" s="94"/>
      <c r="AB578" s="94"/>
      <c r="AC578" s="94"/>
      <c r="AD578" s="94"/>
      <c r="AE578" s="94"/>
      <c r="AF578" s="94"/>
      <c r="AG578" s="94"/>
      <c r="AH578" s="94"/>
    </row>
    <row r="579" spans="16:34">
      <c r="P579" s="95"/>
      <c r="Q579" s="95"/>
      <c r="R579" s="8"/>
      <c r="S579" s="8"/>
      <c r="T579" s="8"/>
      <c r="W579" s="1"/>
      <c r="X579" s="1"/>
      <c r="Y579" s="94"/>
      <c r="Z579" s="94"/>
      <c r="AA579" s="94"/>
      <c r="AB579" s="94"/>
      <c r="AC579" s="94"/>
      <c r="AD579" s="94"/>
      <c r="AE579" s="94"/>
      <c r="AF579" s="94"/>
      <c r="AG579" s="94"/>
      <c r="AH579" s="94"/>
    </row>
    <row r="580" spans="16:34">
      <c r="P580" s="95"/>
      <c r="Q580" s="95"/>
      <c r="R580" s="8"/>
      <c r="S580" s="8"/>
      <c r="T580" s="8"/>
      <c r="W580" s="1"/>
      <c r="X580" s="1"/>
      <c r="Y580" s="94"/>
      <c r="Z580" s="94"/>
      <c r="AA580" s="94"/>
      <c r="AB580" s="94"/>
      <c r="AC580" s="94"/>
      <c r="AD580" s="94"/>
      <c r="AE580" s="94"/>
      <c r="AF580" s="94"/>
      <c r="AG580" s="94"/>
      <c r="AH580" s="94"/>
    </row>
    <row r="581" spans="16:34">
      <c r="P581" s="95"/>
      <c r="Q581" s="95"/>
      <c r="R581" s="8"/>
      <c r="S581" s="8"/>
      <c r="T581" s="8"/>
      <c r="W581" s="1"/>
      <c r="X581" s="1"/>
      <c r="Y581" s="94"/>
      <c r="Z581" s="94"/>
      <c r="AA581" s="94"/>
      <c r="AB581" s="94"/>
      <c r="AC581" s="94"/>
      <c r="AD581" s="94"/>
      <c r="AE581" s="94"/>
      <c r="AF581" s="94"/>
      <c r="AG581" s="94"/>
      <c r="AH581" s="94"/>
    </row>
    <row r="582" spans="16:34">
      <c r="P582" s="95"/>
      <c r="Q582" s="95"/>
      <c r="R582" s="8"/>
      <c r="S582" s="8"/>
      <c r="T582" s="8"/>
      <c r="W582" s="1"/>
      <c r="X582" s="1"/>
      <c r="Y582" s="94"/>
      <c r="Z582" s="94"/>
      <c r="AA582" s="94"/>
      <c r="AB582" s="94"/>
      <c r="AC582" s="94"/>
      <c r="AD582" s="94"/>
      <c r="AE582" s="94"/>
      <c r="AF582" s="94"/>
      <c r="AG582" s="94"/>
      <c r="AH582" s="94"/>
    </row>
    <row r="583" spans="16:34">
      <c r="P583" s="95"/>
      <c r="Q583" s="95"/>
      <c r="R583" s="8"/>
      <c r="S583" s="8"/>
      <c r="T583" s="8"/>
      <c r="W583" s="1"/>
      <c r="X583" s="1"/>
      <c r="Y583" s="94"/>
      <c r="Z583" s="94"/>
      <c r="AA583" s="94"/>
      <c r="AB583" s="94"/>
      <c r="AC583" s="94"/>
      <c r="AD583" s="94"/>
      <c r="AE583" s="94"/>
      <c r="AF583" s="94"/>
      <c r="AG583" s="94"/>
      <c r="AH583" s="94"/>
    </row>
    <row r="584" spans="16:34">
      <c r="P584" s="95"/>
      <c r="Q584" s="95"/>
      <c r="R584" s="8"/>
      <c r="S584" s="8"/>
      <c r="T584" s="8"/>
      <c r="W584" s="1"/>
      <c r="X584" s="1"/>
      <c r="Y584" s="94"/>
      <c r="Z584" s="94"/>
      <c r="AA584" s="94"/>
      <c r="AB584" s="94"/>
      <c r="AC584" s="94"/>
      <c r="AD584" s="94"/>
      <c r="AE584" s="94"/>
      <c r="AF584" s="94"/>
      <c r="AG584" s="94"/>
      <c r="AH584" s="94"/>
    </row>
    <row r="585" spans="16:34">
      <c r="P585" s="95"/>
      <c r="Q585" s="95"/>
      <c r="R585" s="8"/>
      <c r="S585" s="8"/>
      <c r="T585" s="8"/>
      <c r="W585" s="1"/>
      <c r="X585" s="1"/>
      <c r="Y585" s="94"/>
      <c r="Z585" s="94"/>
      <c r="AA585" s="94"/>
      <c r="AB585" s="94"/>
      <c r="AC585" s="94"/>
      <c r="AD585" s="94"/>
      <c r="AE585" s="94"/>
      <c r="AF585" s="94"/>
      <c r="AG585" s="94"/>
      <c r="AH585" s="94"/>
    </row>
    <row r="586" spans="16:34">
      <c r="P586" s="95"/>
      <c r="Q586" s="95"/>
      <c r="R586" s="8"/>
      <c r="S586" s="8"/>
      <c r="T586" s="8"/>
      <c r="W586" s="1"/>
      <c r="X586" s="1"/>
      <c r="Y586" s="94"/>
      <c r="Z586" s="94"/>
      <c r="AA586" s="94"/>
      <c r="AB586" s="94"/>
      <c r="AC586" s="94"/>
      <c r="AD586" s="94"/>
      <c r="AE586" s="94"/>
      <c r="AF586" s="94"/>
      <c r="AG586" s="94"/>
      <c r="AH586" s="94"/>
    </row>
    <row r="587" spans="16:34">
      <c r="P587" s="95"/>
      <c r="Q587" s="95"/>
      <c r="R587" s="8"/>
      <c r="S587" s="8"/>
      <c r="T587" s="8"/>
      <c r="W587" s="1"/>
      <c r="X587" s="1"/>
      <c r="Y587" s="94"/>
      <c r="Z587" s="94"/>
      <c r="AA587" s="94"/>
      <c r="AB587" s="94"/>
      <c r="AC587" s="94"/>
      <c r="AD587" s="94"/>
      <c r="AE587" s="94"/>
      <c r="AF587" s="94"/>
      <c r="AG587" s="94"/>
      <c r="AH587" s="94"/>
    </row>
    <row r="588" spans="16:34">
      <c r="P588" s="95"/>
      <c r="Q588" s="95"/>
      <c r="R588" s="8"/>
      <c r="S588" s="8"/>
      <c r="T588" s="8"/>
      <c r="W588" s="1"/>
      <c r="X588" s="1"/>
      <c r="Y588" s="94"/>
      <c r="Z588" s="94"/>
      <c r="AA588" s="94"/>
      <c r="AB588" s="94"/>
      <c r="AC588" s="94"/>
      <c r="AD588" s="94"/>
      <c r="AE588" s="94"/>
      <c r="AF588" s="94"/>
      <c r="AG588" s="94"/>
      <c r="AH588" s="94"/>
    </row>
    <row r="589" spans="16:34">
      <c r="P589" s="95"/>
      <c r="Q589" s="95"/>
      <c r="R589" s="8"/>
      <c r="S589" s="8"/>
      <c r="T589" s="8"/>
      <c r="W589" s="1"/>
      <c r="X589" s="1"/>
      <c r="Y589" s="94"/>
      <c r="Z589" s="94"/>
      <c r="AA589" s="94"/>
      <c r="AB589" s="94"/>
      <c r="AC589" s="94"/>
      <c r="AD589" s="94"/>
      <c r="AE589" s="94"/>
      <c r="AF589" s="94"/>
      <c r="AG589" s="94"/>
      <c r="AH589" s="94"/>
    </row>
    <row r="590" spans="16:34">
      <c r="P590" s="95"/>
      <c r="Q590" s="95"/>
      <c r="R590" s="8"/>
      <c r="S590" s="8"/>
      <c r="T590" s="8"/>
      <c r="W590" s="1"/>
      <c r="X590" s="1"/>
      <c r="Y590" s="94"/>
      <c r="Z590" s="94"/>
      <c r="AA590" s="94"/>
      <c r="AB590" s="94"/>
      <c r="AC590" s="94"/>
      <c r="AD590" s="94"/>
      <c r="AE590" s="94"/>
      <c r="AF590" s="94"/>
      <c r="AG590" s="94"/>
      <c r="AH590" s="94"/>
    </row>
    <row r="591" spans="16:34">
      <c r="P591" s="95"/>
      <c r="Q591" s="95"/>
      <c r="R591" s="8"/>
      <c r="S591" s="8"/>
      <c r="T591" s="8"/>
      <c r="W591" s="1"/>
      <c r="X591" s="1"/>
      <c r="Y591" s="94"/>
      <c r="Z591" s="94"/>
      <c r="AA591" s="94"/>
      <c r="AB591" s="94"/>
      <c r="AC591" s="94"/>
      <c r="AD591" s="94"/>
      <c r="AE591" s="94"/>
      <c r="AF591" s="94"/>
      <c r="AG591" s="94"/>
      <c r="AH591" s="94"/>
    </row>
    <row r="592" spans="16:34">
      <c r="P592" s="95"/>
      <c r="Q592" s="95"/>
      <c r="R592" s="8"/>
      <c r="S592" s="8"/>
      <c r="T592" s="8"/>
      <c r="W592" s="1"/>
      <c r="X592" s="1"/>
      <c r="Y592" s="94"/>
      <c r="Z592" s="94"/>
      <c r="AA592" s="94"/>
      <c r="AB592" s="94"/>
      <c r="AC592" s="94"/>
      <c r="AD592" s="94"/>
      <c r="AE592" s="94"/>
      <c r="AF592" s="94"/>
      <c r="AG592" s="94"/>
      <c r="AH592" s="94"/>
    </row>
    <row r="593" spans="16:34">
      <c r="P593" s="95"/>
      <c r="Q593" s="95"/>
      <c r="R593" s="8"/>
      <c r="S593" s="8"/>
      <c r="T593" s="8"/>
      <c r="W593" s="1"/>
      <c r="X593" s="1"/>
      <c r="Y593" s="94"/>
      <c r="Z593" s="94"/>
      <c r="AA593" s="94"/>
      <c r="AB593" s="94"/>
      <c r="AC593" s="94"/>
      <c r="AD593" s="94"/>
      <c r="AE593" s="94"/>
      <c r="AF593" s="94"/>
      <c r="AG593" s="94"/>
      <c r="AH593" s="94"/>
    </row>
    <row r="594" spans="16:34">
      <c r="P594" s="95"/>
      <c r="Q594" s="95"/>
      <c r="R594" s="8"/>
      <c r="S594" s="8"/>
      <c r="T594" s="8"/>
      <c r="W594" s="1"/>
      <c r="X594" s="1"/>
      <c r="Y594" s="94"/>
      <c r="Z594" s="94"/>
      <c r="AA594" s="94"/>
      <c r="AB594" s="94"/>
      <c r="AC594" s="94"/>
      <c r="AD594" s="94"/>
      <c r="AE594" s="94"/>
      <c r="AF594" s="94"/>
      <c r="AG594" s="94"/>
      <c r="AH594" s="94"/>
    </row>
    <row r="595" spans="16:34">
      <c r="P595" s="95"/>
      <c r="Q595" s="95"/>
      <c r="R595" s="8"/>
      <c r="S595" s="8"/>
      <c r="T595" s="8"/>
      <c r="W595" s="1"/>
      <c r="X595" s="1"/>
      <c r="Y595" s="94"/>
      <c r="Z595" s="94"/>
      <c r="AA595" s="94"/>
      <c r="AB595" s="94"/>
      <c r="AC595" s="94"/>
      <c r="AD595" s="94"/>
      <c r="AE595" s="94"/>
      <c r="AF595" s="94"/>
      <c r="AG595" s="94"/>
      <c r="AH595" s="94"/>
    </row>
    <row r="596" spans="16:34">
      <c r="P596" s="95"/>
      <c r="Q596" s="95"/>
      <c r="R596" s="8"/>
      <c r="S596" s="8"/>
      <c r="T596" s="8"/>
      <c r="W596" s="1"/>
      <c r="X596" s="1"/>
      <c r="Y596" s="94"/>
      <c r="Z596" s="94"/>
      <c r="AA596" s="94"/>
      <c r="AB596" s="94"/>
      <c r="AC596" s="94"/>
      <c r="AD596" s="94"/>
      <c r="AE596" s="94"/>
      <c r="AF596" s="94"/>
      <c r="AG596" s="94"/>
      <c r="AH596" s="94"/>
    </row>
    <row r="597" spans="16:34">
      <c r="P597" s="95"/>
      <c r="Q597" s="95"/>
      <c r="R597" s="8"/>
      <c r="S597" s="8"/>
      <c r="T597" s="8"/>
      <c r="W597" s="1"/>
      <c r="X597" s="1"/>
      <c r="Y597" s="94"/>
      <c r="Z597" s="94"/>
      <c r="AA597" s="94"/>
      <c r="AB597" s="94"/>
      <c r="AC597" s="94"/>
      <c r="AD597" s="94"/>
      <c r="AE597" s="94"/>
      <c r="AF597" s="94"/>
      <c r="AG597" s="94"/>
      <c r="AH597" s="94"/>
    </row>
    <row r="598" spans="16:34">
      <c r="P598" s="95"/>
      <c r="Q598" s="95"/>
      <c r="R598" s="8"/>
      <c r="S598" s="8"/>
      <c r="T598" s="8"/>
      <c r="W598" s="1"/>
      <c r="X598" s="1"/>
      <c r="Y598" s="94"/>
      <c r="Z598" s="94"/>
      <c r="AA598" s="94"/>
      <c r="AB598" s="94"/>
      <c r="AC598" s="94"/>
      <c r="AD598" s="94"/>
      <c r="AE598" s="94"/>
      <c r="AF598" s="94"/>
      <c r="AG598" s="94"/>
      <c r="AH598" s="94"/>
    </row>
    <row r="599" spans="16:34">
      <c r="P599" s="95"/>
      <c r="Q599" s="95"/>
      <c r="R599" s="8"/>
      <c r="S599" s="8"/>
      <c r="T599" s="8"/>
      <c r="W599" s="1"/>
      <c r="X599" s="1"/>
      <c r="Y599" s="94"/>
      <c r="Z599" s="94"/>
      <c r="AA599" s="94"/>
      <c r="AB599" s="94"/>
      <c r="AC599" s="94"/>
      <c r="AD599" s="94"/>
      <c r="AE599" s="94"/>
      <c r="AF599" s="94"/>
      <c r="AG599" s="94"/>
      <c r="AH599" s="94"/>
    </row>
    <row r="600" spans="16:34">
      <c r="P600" s="95"/>
      <c r="Q600" s="95"/>
      <c r="R600" s="8"/>
      <c r="S600" s="8"/>
      <c r="T600" s="8"/>
      <c r="W600" s="1"/>
      <c r="X600" s="1"/>
      <c r="Y600" s="94"/>
      <c r="Z600" s="94"/>
      <c r="AA600" s="94"/>
      <c r="AB600" s="94"/>
      <c r="AC600" s="94"/>
      <c r="AD600" s="94"/>
      <c r="AE600" s="94"/>
      <c r="AF600" s="94"/>
      <c r="AG600" s="94"/>
      <c r="AH600" s="94"/>
    </row>
    <row r="601" spans="16:34">
      <c r="P601" s="95"/>
      <c r="Q601" s="95"/>
      <c r="R601" s="8"/>
      <c r="S601" s="8"/>
      <c r="T601" s="8"/>
      <c r="W601" s="1"/>
      <c r="X601" s="1"/>
      <c r="Y601" s="94"/>
      <c r="Z601" s="94"/>
      <c r="AA601" s="94"/>
      <c r="AB601" s="94"/>
      <c r="AC601" s="94"/>
      <c r="AD601" s="94"/>
      <c r="AE601" s="94"/>
      <c r="AF601" s="94"/>
      <c r="AG601" s="94"/>
      <c r="AH601" s="94"/>
    </row>
    <row r="602" spans="16:34">
      <c r="P602" s="95"/>
      <c r="Q602" s="95"/>
      <c r="R602" s="8"/>
      <c r="S602" s="8"/>
      <c r="T602" s="8"/>
      <c r="W602" s="1"/>
      <c r="X602" s="1"/>
      <c r="Y602" s="94"/>
      <c r="Z602" s="94"/>
      <c r="AA602" s="94"/>
      <c r="AB602" s="94"/>
      <c r="AC602" s="94"/>
      <c r="AD602" s="94"/>
      <c r="AE602" s="94"/>
      <c r="AF602" s="94"/>
      <c r="AG602" s="94"/>
      <c r="AH602" s="94"/>
    </row>
    <row r="603" spans="16:34">
      <c r="P603" s="95"/>
      <c r="Q603" s="95"/>
      <c r="R603" s="8"/>
      <c r="S603" s="8"/>
      <c r="T603" s="8"/>
      <c r="W603" s="1"/>
      <c r="X603" s="1"/>
      <c r="Y603" s="94"/>
      <c r="Z603" s="94"/>
      <c r="AA603" s="94"/>
      <c r="AB603" s="94"/>
      <c r="AC603" s="94"/>
      <c r="AD603" s="94"/>
      <c r="AE603" s="94"/>
      <c r="AF603" s="94"/>
      <c r="AG603" s="94"/>
      <c r="AH603" s="94"/>
    </row>
    <row r="604" spans="16:34">
      <c r="P604" s="95"/>
      <c r="Q604" s="95"/>
      <c r="R604" s="8"/>
      <c r="S604" s="8"/>
      <c r="T604" s="8"/>
      <c r="W604" s="1"/>
      <c r="X604" s="1"/>
      <c r="Y604" s="94"/>
      <c r="Z604" s="94"/>
      <c r="AA604" s="94"/>
      <c r="AB604" s="94"/>
      <c r="AC604" s="94"/>
      <c r="AD604" s="94"/>
      <c r="AE604" s="94"/>
      <c r="AF604" s="94"/>
      <c r="AG604" s="94"/>
      <c r="AH604" s="94"/>
    </row>
    <row r="605" spans="16:34">
      <c r="P605" s="95"/>
      <c r="Q605" s="95"/>
      <c r="R605" s="8"/>
      <c r="S605" s="8"/>
      <c r="T605" s="8"/>
      <c r="W605" s="1"/>
      <c r="X605" s="1"/>
      <c r="Y605" s="94"/>
      <c r="Z605" s="94"/>
      <c r="AA605" s="94"/>
      <c r="AB605" s="94"/>
      <c r="AC605" s="94"/>
      <c r="AD605" s="94"/>
      <c r="AE605" s="94"/>
      <c r="AF605" s="94"/>
      <c r="AG605" s="94"/>
      <c r="AH605" s="94"/>
    </row>
    <row r="606" spans="16:34">
      <c r="P606" s="95"/>
      <c r="Q606" s="95"/>
      <c r="R606" s="8"/>
      <c r="S606" s="8"/>
      <c r="T606" s="8"/>
      <c r="W606" s="1"/>
      <c r="X606" s="1"/>
      <c r="Y606" s="94"/>
      <c r="Z606" s="94"/>
      <c r="AA606" s="94"/>
      <c r="AB606" s="94"/>
      <c r="AC606" s="94"/>
      <c r="AD606" s="94"/>
      <c r="AE606" s="94"/>
      <c r="AF606" s="94"/>
      <c r="AG606" s="94"/>
      <c r="AH606" s="94"/>
    </row>
    <row r="607" spans="16:34">
      <c r="P607" s="95"/>
      <c r="Q607" s="95"/>
      <c r="R607" s="8"/>
      <c r="S607" s="8"/>
      <c r="T607" s="8"/>
      <c r="W607" s="1"/>
      <c r="X607" s="1"/>
      <c r="Y607" s="94"/>
      <c r="Z607" s="94"/>
      <c r="AA607" s="94"/>
      <c r="AB607" s="94"/>
      <c r="AC607" s="94"/>
      <c r="AD607" s="94"/>
      <c r="AE607" s="94"/>
      <c r="AF607" s="94"/>
      <c r="AG607" s="94"/>
      <c r="AH607" s="94"/>
    </row>
    <row r="608" spans="16:34">
      <c r="P608" s="95"/>
      <c r="Q608" s="95"/>
      <c r="R608" s="8"/>
      <c r="S608" s="8"/>
      <c r="T608" s="8"/>
      <c r="W608" s="1"/>
      <c r="X608" s="1"/>
      <c r="Y608" s="94"/>
      <c r="Z608" s="94"/>
      <c r="AA608" s="94"/>
      <c r="AB608" s="94"/>
      <c r="AC608" s="94"/>
      <c r="AD608" s="94"/>
      <c r="AE608" s="94"/>
      <c r="AF608" s="94"/>
      <c r="AG608" s="94"/>
      <c r="AH608" s="94"/>
    </row>
    <row r="609" spans="16:34">
      <c r="P609" s="95"/>
      <c r="Q609" s="95"/>
      <c r="R609" s="8"/>
      <c r="S609" s="8"/>
      <c r="T609" s="8"/>
      <c r="W609" s="1"/>
      <c r="X609" s="1"/>
      <c r="Y609" s="94"/>
      <c r="Z609" s="94"/>
      <c r="AA609" s="94"/>
      <c r="AB609" s="94"/>
      <c r="AC609" s="94"/>
      <c r="AD609" s="94"/>
      <c r="AE609" s="94"/>
      <c r="AF609" s="94"/>
      <c r="AG609" s="94"/>
      <c r="AH609" s="94"/>
    </row>
    <row r="610" spans="16:34">
      <c r="P610" s="95"/>
      <c r="Q610" s="95"/>
      <c r="R610" s="8"/>
      <c r="S610" s="8"/>
      <c r="T610" s="8"/>
      <c r="W610" s="1"/>
      <c r="X610" s="1"/>
      <c r="Y610" s="94"/>
      <c r="Z610" s="94"/>
      <c r="AA610" s="94"/>
      <c r="AB610" s="94"/>
      <c r="AC610" s="94"/>
      <c r="AD610" s="94"/>
      <c r="AE610" s="94"/>
      <c r="AF610" s="94"/>
      <c r="AG610" s="94"/>
      <c r="AH610" s="94"/>
    </row>
    <row r="611" spans="16:34">
      <c r="P611" s="95"/>
      <c r="Q611" s="95"/>
      <c r="R611" s="8"/>
      <c r="S611" s="8"/>
      <c r="T611" s="8"/>
      <c r="W611" s="1"/>
      <c r="X611" s="1"/>
      <c r="Y611" s="94"/>
      <c r="Z611" s="94"/>
      <c r="AA611" s="94"/>
      <c r="AB611" s="94"/>
      <c r="AC611" s="94"/>
      <c r="AD611" s="94"/>
      <c r="AE611" s="94"/>
      <c r="AF611" s="94"/>
      <c r="AG611" s="94"/>
      <c r="AH611" s="94"/>
    </row>
    <row r="612" spans="16:34">
      <c r="P612" s="95"/>
      <c r="Q612" s="95"/>
      <c r="R612" s="8"/>
      <c r="S612" s="8"/>
      <c r="T612" s="8"/>
      <c r="W612" s="1"/>
      <c r="X612" s="1"/>
      <c r="Y612" s="94"/>
      <c r="Z612" s="94"/>
      <c r="AA612" s="94"/>
      <c r="AB612" s="94"/>
      <c r="AC612" s="94"/>
      <c r="AD612" s="94"/>
      <c r="AE612" s="94"/>
      <c r="AF612" s="94"/>
      <c r="AG612" s="94"/>
      <c r="AH612" s="94"/>
    </row>
    <row r="613" spans="16:34">
      <c r="P613" s="95"/>
      <c r="Q613" s="95"/>
      <c r="R613" s="8"/>
      <c r="S613" s="8"/>
      <c r="T613" s="8"/>
      <c r="W613" s="1"/>
      <c r="X613" s="1"/>
      <c r="Y613" s="94"/>
      <c r="Z613" s="94"/>
      <c r="AA613" s="94"/>
      <c r="AB613" s="94"/>
      <c r="AC613" s="94"/>
      <c r="AD613" s="94"/>
      <c r="AE613" s="94"/>
      <c r="AF613" s="94"/>
      <c r="AG613" s="94"/>
      <c r="AH613" s="94"/>
    </row>
    <row r="614" spans="16:34">
      <c r="P614" s="95"/>
      <c r="Q614" s="95"/>
      <c r="R614" s="8"/>
      <c r="S614" s="8"/>
      <c r="T614" s="8"/>
      <c r="W614" s="1"/>
      <c r="X614" s="1"/>
      <c r="Y614" s="94"/>
      <c r="Z614" s="94"/>
      <c r="AA614" s="94"/>
      <c r="AB614" s="94"/>
      <c r="AC614" s="94"/>
      <c r="AD614" s="94"/>
      <c r="AE614" s="94"/>
      <c r="AF614" s="94"/>
      <c r="AG614" s="94"/>
      <c r="AH614" s="94"/>
    </row>
    <row r="615" spans="16:34">
      <c r="P615" s="95"/>
      <c r="Q615" s="95"/>
      <c r="R615" s="8"/>
      <c r="S615" s="8"/>
      <c r="T615" s="8"/>
      <c r="W615" s="1"/>
      <c r="X615" s="1"/>
      <c r="Y615" s="94"/>
      <c r="Z615" s="94"/>
      <c r="AA615" s="94"/>
      <c r="AB615" s="94"/>
      <c r="AC615" s="94"/>
      <c r="AD615" s="94"/>
      <c r="AE615" s="94"/>
      <c r="AF615" s="94"/>
      <c r="AG615" s="94"/>
      <c r="AH615" s="94"/>
    </row>
    <row r="616" spans="16:34">
      <c r="P616" s="95"/>
      <c r="Q616" s="95"/>
      <c r="R616" s="8"/>
      <c r="S616" s="8"/>
      <c r="T616" s="8"/>
      <c r="W616" s="1"/>
      <c r="X616" s="1"/>
      <c r="Y616" s="94"/>
      <c r="Z616" s="94"/>
      <c r="AA616" s="94"/>
      <c r="AB616" s="94"/>
      <c r="AC616" s="94"/>
      <c r="AD616" s="94"/>
      <c r="AE616" s="94"/>
      <c r="AF616" s="94"/>
      <c r="AG616" s="94"/>
      <c r="AH616" s="94"/>
    </row>
    <row r="617" spans="16:34">
      <c r="P617" s="95"/>
      <c r="Q617" s="95"/>
      <c r="R617" s="8"/>
      <c r="S617" s="8"/>
      <c r="T617" s="8"/>
      <c r="W617" s="1"/>
      <c r="X617" s="1"/>
      <c r="Y617" s="94"/>
      <c r="Z617" s="94"/>
      <c r="AA617" s="94"/>
      <c r="AB617" s="94"/>
      <c r="AC617" s="94"/>
      <c r="AD617" s="94"/>
      <c r="AE617" s="94"/>
      <c r="AF617" s="94"/>
      <c r="AG617" s="94"/>
      <c r="AH617" s="94"/>
    </row>
    <row r="618" spans="16:34">
      <c r="P618" s="95"/>
      <c r="Q618" s="95"/>
      <c r="R618" s="8"/>
      <c r="S618" s="8"/>
      <c r="T618" s="8"/>
      <c r="W618" s="1"/>
      <c r="X618" s="1"/>
      <c r="Y618" s="94"/>
      <c r="Z618" s="94"/>
      <c r="AA618" s="94"/>
      <c r="AB618" s="94"/>
      <c r="AC618" s="94"/>
      <c r="AD618" s="94"/>
      <c r="AE618" s="94"/>
      <c r="AF618" s="94"/>
      <c r="AG618" s="94"/>
      <c r="AH618" s="94"/>
    </row>
    <row r="619" spans="16:34">
      <c r="P619" s="95"/>
      <c r="Q619" s="95"/>
      <c r="R619" s="8"/>
      <c r="S619" s="8"/>
      <c r="T619" s="8"/>
      <c r="W619" s="1"/>
      <c r="X619" s="1"/>
      <c r="Y619" s="94"/>
      <c r="Z619" s="94"/>
      <c r="AA619" s="94"/>
      <c r="AB619" s="94"/>
      <c r="AC619" s="94"/>
      <c r="AD619" s="94"/>
      <c r="AE619" s="94"/>
      <c r="AF619" s="94"/>
      <c r="AG619" s="94"/>
      <c r="AH619" s="94"/>
    </row>
    <row r="620" spans="16:34">
      <c r="P620" s="95"/>
      <c r="Q620" s="95"/>
      <c r="R620" s="8"/>
      <c r="S620" s="8"/>
      <c r="T620" s="8"/>
      <c r="W620" s="1"/>
      <c r="X620" s="1"/>
      <c r="Y620" s="94"/>
      <c r="Z620" s="94"/>
      <c r="AA620" s="94"/>
      <c r="AB620" s="94"/>
      <c r="AC620" s="94"/>
      <c r="AD620" s="94"/>
      <c r="AE620" s="94"/>
      <c r="AF620" s="94"/>
      <c r="AG620" s="94"/>
      <c r="AH620" s="94"/>
    </row>
    <row r="621" spans="16:34">
      <c r="P621" s="95"/>
      <c r="Q621" s="95"/>
      <c r="R621" s="8"/>
      <c r="S621" s="8"/>
      <c r="T621" s="8"/>
      <c r="W621" s="1"/>
      <c r="X621" s="1"/>
      <c r="Y621" s="94"/>
      <c r="Z621" s="94"/>
      <c r="AA621" s="94"/>
      <c r="AB621" s="94"/>
      <c r="AC621" s="94"/>
      <c r="AD621" s="94"/>
      <c r="AE621" s="94"/>
      <c r="AF621" s="94"/>
      <c r="AG621" s="94"/>
      <c r="AH621" s="94"/>
    </row>
    <row r="622" spans="16:34">
      <c r="P622" s="95"/>
      <c r="Q622" s="95"/>
      <c r="R622" s="8"/>
      <c r="S622" s="8"/>
      <c r="T622" s="8"/>
      <c r="W622" s="1"/>
      <c r="X622" s="1"/>
      <c r="Y622" s="94"/>
      <c r="Z622" s="94"/>
      <c r="AA622" s="94"/>
      <c r="AB622" s="94"/>
      <c r="AC622" s="94"/>
      <c r="AD622" s="94"/>
      <c r="AE622" s="94"/>
      <c r="AF622" s="94"/>
      <c r="AG622" s="94"/>
      <c r="AH622" s="94"/>
    </row>
    <row r="623" spans="16:34">
      <c r="P623" s="95"/>
      <c r="Q623" s="95"/>
      <c r="R623" s="8"/>
      <c r="S623" s="8"/>
      <c r="T623" s="8"/>
      <c r="W623" s="1"/>
      <c r="X623" s="1"/>
      <c r="Y623" s="94"/>
      <c r="Z623" s="94"/>
      <c r="AA623" s="94"/>
      <c r="AB623" s="94"/>
      <c r="AC623" s="94"/>
      <c r="AD623" s="94"/>
      <c r="AE623" s="94"/>
      <c r="AF623" s="94"/>
      <c r="AG623" s="94"/>
      <c r="AH623" s="94"/>
    </row>
    <row r="624" spans="16:34">
      <c r="P624" s="95"/>
      <c r="Q624" s="95"/>
      <c r="R624" s="8"/>
      <c r="S624" s="8"/>
      <c r="T624" s="8"/>
      <c r="W624" s="1"/>
      <c r="X624" s="1"/>
      <c r="Y624" s="94"/>
      <c r="Z624" s="94"/>
      <c r="AA624" s="94"/>
      <c r="AB624" s="94"/>
      <c r="AC624" s="94"/>
      <c r="AD624" s="94"/>
      <c r="AE624" s="94"/>
      <c r="AF624" s="94"/>
      <c r="AG624" s="94"/>
      <c r="AH624" s="94"/>
    </row>
    <row r="625" spans="16:34">
      <c r="P625" s="95"/>
      <c r="Q625" s="95"/>
      <c r="R625" s="8"/>
      <c r="S625" s="8"/>
      <c r="T625" s="8"/>
      <c r="W625" s="1"/>
      <c r="X625" s="1"/>
      <c r="Y625" s="94"/>
      <c r="Z625" s="94"/>
      <c r="AA625" s="94"/>
      <c r="AB625" s="94"/>
      <c r="AC625" s="94"/>
      <c r="AD625" s="94"/>
      <c r="AE625" s="94"/>
      <c r="AF625" s="94"/>
      <c r="AG625" s="94"/>
      <c r="AH625" s="94"/>
    </row>
    <row r="626" spans="16:34">
      <c r="P626" s="95"/>
      <c r="Q626" s="95"/>
      <c r="R626" s="8"/>
      <c r="S626" s="8"/>
      <c r="T626" s="8"/>
      <c r="W626" s="1"/>
      <c r="X626" s="1"/>
      <c r="Y626" s="94"/>
      <c r="Z626" s="94"/>
      <c r="AA626" s="94"/>
      <c r="AB626" s="94"/>
      <c r="AC626" s="94"/>
      <c r="AD626" s="94"/>
      <c r="AE626" s="94"/>
      <c r="AF626" s="94"/>
      <c r="AG626" s="94"/>
      <c r="AH626" s="94"/>
    </row>
    <row r="627" spans="16:34">
      <c r="P627" s="95"/>
      <c r="Q627" s="95"/>
      <c r="R627" s="8"/>
      <c r="S627" s="8"/>
      <c r="T627" s="8"/>
      <c r="W627" s="1"/>
      <c r="X627" s="1"/>
      <c r="Y627" s="94"/>
      <c r="Z627" s="94"/>
      <c r="AA627" s="94"/>
      <c r="AB627" s="94"/>
      <c r="AC627" s="94"/>
      <c r="AD627" s="94"/>
      <c r="AE627" s="94"/>
      <c r="AF627" s="94"/>
      <c r="AG627" s="94"/>
      <c r="AH627" s="94"/>
    </row>
    <row r="628" spans="16:34">
      <c r="P628" s="95"/>
      <c r="Q628" s="95"/>
      <c r="R628" s="8"/>
      <c r="S628" s="8"/>
      <c r="T628" s="8"/>
      <c r="W628" s="1"/>
      <c r="X628" s="1"/>
      <c r="Y628" s="94"/>
      <c r="Z628" s="94"/>
      <c r="AA628" s="94"/>
      <c r="AB628" s="94"/>
      <c r="AC628" s="94"/>
      <c r="AD628" s="94"/>
      <c r="AE628" s="94"/>
      <c r="AF628" s="94"/>
      <c r="AG628" s="94"/>
      <c r="AH628" s="94"/>
    </row>
    <row r="629" spans="16:34">
      <c r="P629" s="95"/>
      <c r="Q629" s="95"/>
      <c r="R629" s="8"/>
      <c r="S629" s="8"/>
      <c r="T629" s="8"/>
      <c r="W629" s="1"/>
      <c r="X629" s="1"/>
      <c r="Y629" s="94"/>
      <c r="Z629" s="94"/>
      <c r="AA629" s="94"/>
      <c r="AB629" s="94"/>
      <c r="AC629" s="94"/>
      <c r="AD629" s="94"/>
      <c r="AE629" s="94"/>
      <c r="AF629" s="94"/>
      <c r="AG629" s="94"/>
      <c r="AH629" s="94"/>
    </row>
    <row r="630" spans="16:34">
      <c r="P630" s="95"/>
      <c r="Q630" s="95"/>
      <c r="R630" s="8"/>
      <c r="S630" s="8"/>
      <c r="T630" s="8"/>
      <c r="W630" s="1"/>
      <c r="X630" s="1"/>
      <c r="Y630" s="94"/>
      <c r="Z630" s="94"/>
      <c r="AA630" s="94"/>
      <c r="AB630" s="94"/>
      <c r="AC630" s="94"/>
      <c r="AD630" s="94"/>
      <c r="AE630" s="94"/>
      <c r="AF630" s="94"/>
      <c r="AG630" s="94"/>
      <c r="AH630" s="94"/>
    </row>
    <row r="631" spans="16:34">
      <c r="P631" s="95"/>
      <c r="Q631" s="95"/>
      <c r="R631" s="8"/>
      <c r="S631" s="8"/>
      <c r="T631" s="8"/>
      <c r="W631" s="1"/>
      <c r="X631" s="1"/>
      <c r="Y631" s="94"/>
      <c r="Z631" s="94"/>
      <c r="AA631" s="94"/>
      <c r="AB631" s="94"/>
      <c r="AC631" s="94"/>
      <c r="AD631" s="94"/>
      <c r="AE631" s="94"/>
      <c r="AF631" s="94"/>
      <c r="AG631" s="94"/>
      <c r="AH631" s="94"/>
    </row>
    <row r="632" spans="16:34">
      <c r="P632" s="95"/>
      <c r="Q632" s="95"/>
      <c r="R632" s="8"/>
      <c r="S632" s="8"/>
      <c r="T632" s="8"/>
      <c r="W632" s="1"/>
      <c r="X632" s="1"/>
      <c r="Y632" s="94"/>
      <c r="Z632" s="94"/>
      <c r="AA632" s="94"/>
      <c r="AB632" s="94"/>
      <c r="AC632" s="94"/>
      <c r="AD632" s="94"/>
      <c r="AE632" s="94"/>
      <c r="AF632" s="94"/>
      <c r="AG632" s="94"/>
      <c r="AH632" s="94"/>
    </row>
    <row r="633" spans="16:34">
      <c r="P633" s="95"/>
      <c r="Q633" s="95"/>
      <c r="R633" s="8"/>
      <c r="S633" s="8"/>
      <c r="T633" s="8"/>
      <c r="W633" s="1"/>
      <c r="X633" s="1"/>
      <c r="Y633" s="94"/>
      <c r="Z633" s="94"/>
      <c r="AA633" s="94"/>
      <c r="AB633" s="94"/>
      <c r="AC633" s="94"/>
      <c r="AD633" s="94"/>
      <c r="AE633" s="94"/>
      <c r="AF633" s="94"/>
      <c r="AG633" s="94"/>
      <c r="AH633" s="94"/>
    </row>
    <row r="634" spans="16:34">
      <c r="P634" s="95"/>
      <c r="Q634" s="95"/>
      <c r="R634" s="8"/>
      <c r="S634" s="8"/>
      <c r="T634" s="8"/>
      <c r="W634" s="1"/>
      <c r="X634" s="1"/>
      <c r="Y634" s="94"/>
      <c r="Z634" s="94"/>
      <c r="AA634" s="94"/>
      <c r="AB634" s="94"/>
      <c r="AC634" s="94"/>
      <c r="AD634" s="94"/>
      <c r="AE634" s="94"/>
      <c r="AF634" s="94"/>
      <c r="AG634" s="94"/>
      <c r="AH634" s="94"/>
    </row>
    <row r="635" spans="16:34">
      <c r="P635" s="95"/>
      <c r="Q635" s="95"/>
      <c r="R635" s="8"/>
      <c r="S635" s="8"/>
      <c r="T635" s="8"/>
      <c r="W635" s="1"/>
      <c r="X635" s="1"/>
      <c r="Y635" s="94"/>
      <c r="Z635" s="94"/>
      <c r="AA635" s="94"/>
      <c r="AB635" s="94"/>
      <c r="AC635" s="94"/>
      <c r="AD635" s="94"/>
      <c r="AE635" s="94"/>
      <c r="AF635" s="94"/>
      <c r="AG635" s="94"/>
      <c r="AH635" s="94"/>
    </row>
    <row r="636" spans="16:34">
      <c r="P636" s="95"/>
      <c r="Q636" s="95"/>
      <c r="R636" s="8"/>
      <c r="S636" s="8"/>
      <c r="T636" s="8"/>
      <c r="W636" s="1"/>
      <c r="X636" s="1"/>
      <c r="Y636" s="94"/>
      <c r="Z636" s="94"/>
      <c r="AA636" s="94"/>
      <c r="AB636" s="94"/>
      <c r="AC636" s="94"/>
      <c r="AD636" s="94"/>
      <c r="AE636" s="94"/>
      <c r="AF636" s="94"/>
      <c r="AG636" s="94"/>
      <c r="AH636" s="94"/>
    </row>
    <row r="637" spans="16:34">
      <c r="P637" s="95"/>
      <c r="Q637" s="95"/>
      <c r="R637" s="8"/>
      <c r="S637" s="8"/>
      <c r="T637" s="8"/>
      <c r="W637" s="1"/>
      <c r="X637" s="1"/>
      <c r="Y637" s="94"/>
      <c r="Z637" s="94"/>
      <c r="AA637" s="94"/>
      <c r="AB637" s="94"/>
      <c r="AC637" s="94"/>
      <c r="AD637" s="94"/>
      <c r="AE637" s="94"/>
      <c r="AF637" s="94"/>
      <c r="AG637" s="94"/>
      <c r="AH637" s="94"/>
    </row>
    <row r="638" spans="16:34">
      <c r="P638" s="95"/>
      <c r="Q638" s="95"/>
      <c r="R638" s="8"/>
      <c r="S638" s="8"/>
      <c r="T638" s="8"/>
      <c r="W638" s="1"/>
      <c r="X638" s="1"/>
      <c r="Y638" s="94"/>
      <c r="Z638" s="94"/>
      <c r="AA638" s="94"/>
      <c r="AB638" s="94"/>
      <c r="AC638" s="94"/>
      <c r="AD638" s="94"/>
      <c r="AE638" s="94"/>
      <c r="AF638" s="94"/>
      <c r="AG638" s="94"/>
      <c r="AH638" s="94"/>
    </row>
    <row r="639" spans="16:34">
      <c r="P639" s="95"/>
      <c r="Q639" s="95"/>
      <c r="R639" s="8"/>
      <c r="S639" s="8"/>
      <c r="T639" s="8"/>
      <c r="W639" s="1"/>
      <c r="X639" s="1"/>
      <c r="Y639" s="94"/>
      <c r="Z639" s="94"/>
      <c r="AA639" s="94"/>
      <c r="AB639" s="94"/>
      <c r="AC639" s="94"/>
      <c r="AD639" s="94"/>
      <c r="AE639" s="94"/>
      <c r="AF639" s="94"/>
      <c r="AG639" s="94"/>
      <c r="AH639" s="94"/>
    </row>
    <row r="640" spans="16:34">
      <c r="P640" s="95"/>
      <c r="Q640" s="95"/>
      <c r="R640" s="8"/>
      <c r="S640" s="8"/>
      <c r="T640" s="8"/>
      <c r="W640" s="1"/>
      <c r="X640" s="1"/>
      <c r="Y640" s="94"/>
      <c r="Z640" s="94"/>
      <c r="AA640" s="94"/>
      <c r="AB640" s="94"/>
      <c r="AC640" s="94"/>
      <c r="AD640" s="94"/>
      <c r="AE640" s="94"/>
      <c r="AF640" s="94"/>
      <c r="AG640" s="94"/>
      <c r="AH640" s="94"/>
    </row>
    <row r="641" spans="16:34">
      <c r="P641" s="95"/>
      <c r="Q641" s="95"/>
      <c r="R641" s="8"/>
      <c r="S641" s="8"/>
      <c r="T641" s="8"/>
      <c r="W641" s="1"/>
      <c r="X641" s="1"/>
      <c r="Y641" s="94"/>
      <c r="Z641" s="94"/>
      <c r="AA641" s="94"/>
      <c r="AB641" s="94"/>
      <c r="AC641" s="94"/>
      <c r="AD641" s="94"/>
      <c r="AE641" s="94"/>
      <c r="AF641" s="94"/>
      <c r="AG641" s="94"/>
      <c r="AH641" s="94"/>
    </row>
    <row r="642" spans="16:34">
      <c r="P642" s="95"/>
      <c r="Q642" s="95"/>
      <c r="R642" s="8"/>
      <c r="S642" s="8"/>
      <c r="T642" s="8"/>
      <c r="W642" s="1"/>
      <c r="X642" s="1"/>
      <c r="Y642" s="94"/>
      <c r="Z642" s="94"/>
      <c r="AA642" s="94"/>
      <c r="AB642" s="94"/>
      <c r="AC642" s="94"/>
      <c r="AD642" s="94"/>
      <c r="AE642" s="94"/>
      <c r="AF642" s="94"/>
      <c r="AG642" s="94"/>
      <c r="AH642" s="94"/>
    </row>
    <row r="643" spans="16:34">
      <c r="P643" s="95"/>
      <c r="Q643" s="95"/>
      <c r="R643" s="8"/>
      <c r="S643" s="8"/>
      <c r="T643" s="8"/>
      <c r="W643" s="1"/>
      <c r="X643" s="1"/>
      <c r="Y643" s="94"/>
      <c r="Z643" s="94"/>
      <c r="AA643" s="94"/>
      <c r="AB643" s="94"/>
      <c r="AC643" s="94"/>
      <c r="AD643" s="94"/>
      <c r="AE643" s="94"/>
      <c r="AF643" s="94"/>
      <c r="AG643" s="94"/>
      <c r="AH643" s="94"/>
    </row>
    <row r="644" spans="16:34">
      <c r="P644" s="95"/>
      <c r="Q644" s="95"/>
      <c r="R644" s="8"/>
      <c r="S644" s="8"/>
      <c r="T644" s="8"/>
      <c r="W644" s="1"/>
      <c r="X644" s="1"/>
      <c r="Y644" s="94"/>
      <c r="Z644" s="94"/>
      <c r="AA644" s="94"/>
      <c r="AB644" s="94"/>
      <c r="AC644" s="94"/>
      <c r="AD644" s="94"/>
      <c r="AE644" s="94"/>
      <c r="AF644" s="94"/>
      <c r="AG644" s="94"/>
      <c r="AH644" s="94"/>
    </row>
    <row r="645" spans="16:34">
      <c r="P645" s="95"/>
      <c r="Q645" s="95"/>
      <c r="R645" s="8"/>
      <c r="S645" s="8"/>
      <c r="T645" s="8"/>
      <c r="W645" s="1"/>
      <c r="X645" s="1"/>
      <c r="Y645" s="94"/>
      <c r="Z645" s="94"/>
      <c r="AA645" s="94"/>
      <c r="AB645" s="94"/>
      <c r="AC645" s="94"/>
      <c r="AD645" s="94"/>
      <c r="AE645" s="94"/>
      <c r="AF645" s="94"/>
      <c r="AG645" s="94"/>
      <c r="AH645" s="94"/>
    </row>
    <row r="646" spans="16:34">
      <c r="P646" s="95"/>
      <c r="Q646" s="95"/>
      <c r="R646" s="8"/>
      <c r="S646" s="8"/>
      <c r="T646" s="8"/>
      <c r="W646" s="1"/>
      <c r="X646" s="1"/>
      <c r="Y646" s="94"/>
      <c r="Z646" s="94"/>
      <c r="AA646" s="94"/>
      <c r="AB646" s="94"/>
      <c r="AC646" s="94"/>
      <c r="AD646" s="94"/>
      <c r="AE646" s="94"/>
      <c r="AF646" s="94"/>
      <c r="AG646" s="94"/>
      <c r="AH646" s="94"/>
    </row>
    <row r="647" spans="16:34">
      <c r="P647" s="95"/>
      <c r="Q647" s="95"/>
      <c r="R647" s="8"/>
      <c r="S647" s="8"/>
      <c r="T647" s="8"/>
      <c r="W647" s="1"/>
      <c r="X647" s="1"/>
      <c r="Y647" s="94"/>
      <c r="Z647" s="94"/>
      <c r="AA647" s="94"/>
      <c r="AB647" s="94"/>
      <c r="AC647" s="94"/>
      <c r="AD647" s="94"/>
      <c r="AE647" s="94"/>
      <c r="AF647" s="94"/>
      <c r="AG647" s="94"/>
      <c r="AH647" s="94"/>
    </row>
    <row r="648" spans="16:34">
      <c r="P648" s="95"/>
      <c r="Q648" s="95"/>
      <c r="R648" s="8"/>
      <c r="S648" s="8"/>
      <c r="T648" s="8"/>
      <c r="W648" s="1"/>
      <c r="X648" s="1"/>
      <c r="Y648" s="94"/>
      <c r="Z648" s="94"/>
      <c r="AA648" s="94"/>
      <c r="AB648" s="94"/>
      <c r="AC648" s="94"/>
      <c r="AD648" s="94"/>
      <c r="AE648" s="94"/>
      <c r="AF648" s="94"/>
      <c r="AG648" s="94"/>
      <c r="AH648" s="94"/>
    </row>
    <row r="649" spans="16:34">
      <c r="P649" s="95"/>
      <c r="Q649" s="95"/>
      <c r="R649" s="8"/>
      <c r="S649" s="8"/>
      <c r="T649" s="8"/>
      <c r="W649" s="1"/>
      <c r="X649" s="1"/>
      <c r="Y649" s="94"/>
      <c r="Z649" s="94"/>
      <c r="AA649" s="94"/>
      <c r="AB649" s="94"/>
      <c r="AC649" s="94"/>
      <c r="AD649" s="94"/>
      <c r="AE649" s="94"/>
      <c r="AF649" s="94"/>
      <c r="AG649" s="94"/>
      <c r="AH649" s="94"/>
    </row>
    <row r="650" spans="16:34">
      <c r="P650" s="95"/>
      <c r="Q650" s="95"/>
      <c r="R650" s="8"/>
      <c r="S650" s="8"/>
      <c r="T650" s="8"/>
      <c r="W650" s="1"/>
      <c r="X650" s="1"/>
      <c r="Y650" s="94"/>
      <c r="Z650" s="94"/>
      <c r="AA650" s="94"/>
      <c r="AB650" s="94"/>
      <c r="AC650" s="94"/>
      <c r="AD650" s="94"/>
      <c r="AE650" s="94"/>
      <c r="AF650" s="94"/>
      <c r="AG650" s="94"/>
      <c r="AH650" s="94"/>
    </row>
    <row r="651" spans="16:34">
      <c r="P651" s="95"/>
      <c r="Q651" s="95"/>
      <c r="R651" s="8"/>
      <c r="S651" s="8"/>
      <c r="T651" s="8"/>
      <c r="W651" s="1"/>
      <c r="X651" s="1"/>
      <c r="Y651" s="94"/>
      <c r="Z651" s="94"/>
      <c r="AA651" s="94"/>
      <c r="AB651" s="94"/>
      <c r="AC651" s="94"/>
      <c r="AD651" s="94"/>
      <c r="AE651" s="94"/>
      <c r="AF651" s="94"/>
      <c r="AG651" s="94"/>
      <c r="AH651" s="94"/>
    </row>
    <row r="652" spans="16:34">
      <c r="P652" s="95"/>
      <c r="Q652" s="95"/>
      <c r="R652" s="8"/>
      <c r="S652" s="8"/>
      <c r="T652" s="8"/>
      <c r="W652" s="1"/>
      <c r="X652" s="1"/>
      <c r="Y652" s="94"/>
      <c r="Z652" s="94"/>
      <c r="AA652" s="94"/>
      <c r="AB652" s="94"/>
      <c r="AC652" s="94"/>
      <c r="AD652" s="94"/>
      <c r="AE652" s="94"/>
      <c r="AF652" s="94"/>
      <c r="AG652" s="94"/>
      <c r="AH652" s="94"/>
    </row>
    <row r="653" spans="16:34">
      <c r="P653" s="95"/>
      <c r="Q653" s="95"/>
      <c r="R653" s="8"/>
      <c r="S653" s="8"/>
      <c r="T653" s="8"/>
      <c r="W653" s="1"/>
      <c r="X653" s="1"/>
      <c r="Y653" s="94"/>
      <c r="Z653" s="94"/>
      <c r="AA653" s="94"/>
      <c r="AB653" s="94"/>
      <c r="AC653" s="94"/>
      <c r="AD653" s="94"/>
      <c r="AE653" s="94"/>
      <c r="AF653" s="94"/>
      <c r="AG653" s="94"/>
      <c r="AH653" s="94"/>
    </row>
    <row r="654" spans="16:34">
      <c r="P654" s="95"/>
      <c r="Q654" s="95"/>
      <c r="R654" s="8"/>
      <c r="S654" s="8"/>
      <c r="T654" s="8"/>
      <c r="W654" s="1"/>
      <c r="X654" s="1"/>
      <c r="Y654" s="94"/>
      <c r="Z654" s="94"/>
      <c r="AA654" s="94"/>
      <c r="AB654" s="94"/>
      <c r="AC654" s="94"/>
      <c r="AD654" s="94"/>
      <c r="AE654" s="94"/>
      <c r="AF654" s="94"/>
      <c r="AG654" s="94"/>
      <c r="AH654" s="94"/>
    </row>
    <row r="655" spans="16:34">
      <c r="P655" s="95"/>
      <c r="Q655" s="95"/>
      <c r="R655" s="8"/>
      <c r="S655" s="8"/>
      <c r="T655" s="8"/>
      <c r="W655" s="1"/>
      <c r="X655" s="1"/>
      <c r="Y655" s="94"/>
      <c r="Z655" s="94"/>
      <c r="AA655" s="94"/>
      <c r="AB655" s="94"/>
      <c r="AC655" s="94"/>
      <c r="AD655" s="94"/>
      <c r="AE655" s="94"/>
      <c r="AF655" s="94"/>
      <c r="AG655" s="94"/>
      <c r="AH655" s="94"/>
    </row>
    <row r="656" spans="16:34">
      <c r="P656" s="95"/>
      <c r="Q656" s="95"/>
      <c r="R656" s="8"/>
      <c r="S656" s="8"/>
      <c r="T656" s="8"/>
      <c r="W656" s="1"/>
      <c r="X656" s="1"/>
      <c r="Y656" s="94"/>
      <c r="Z656" s="94"/>
      <c r="AA656" s="94"/>
      <c r="AB656" s="94"/>
      <c r="AC656" s="94"/>
      <c r="AD656" s="94"/>
      <c r="AE656" s="94"/>
      <c r="AF656" s="94"/>
      <c r="AG656" s="94"/>
      <c r="AH656" s="94"/>
    </row>
    <row r="657" spans="16:34">
      <c r="P657" s="95"/>
      <c r="Q657" s="95"/>
      <c r="R657" s="8"/>
      <c r="S657" s="8"/>
      <c r="T657" s="8"/>
      <c r="W657" s="1"/>
      <c r="X657" s="1"/>
      <c r="Y657" s="94"/>
      <c r="Z657" s="94"/>
      <c r="AA657" s="94"/>
      <c r="AB657" s="94"/>
      <c r="AC657" s="94"/>
      <c r="AD657" s="94"/>
      <c r="AE657" s="94"/>
      <c r="AF657" s="94"/>
      <c r="AG657" s="94"/>
      <c r="AH657" s="94"/>
    </row>
    <row r="658" spans="16:34">
      <c r="P658" s="95"/>
      <c r="Q658" s="95"/>
      <c r="R658" s="8"/>
      <c r="S658" s="8"/>
      <c r="T658" s="8"/>
      <c r="W658" s="1"/>
      <c r="X658" s="1"/>
      <c r="Y658" s="94"/>
      <c r="Z658" s="94"/>
      <c r="AA658" s="94"/>
      <c r="AB658" s="94"/>
      <c r="AC658" s="94"/>
      <c r="AD658" s="94"/>
      <c r="AE658" s="94"/>
      <c r="AF658" s="94"/>
      <c r="AG658" s="94"/>
      <c r="AH658" s="94"/>
    </row>
    <row r="659" spans="16:34">
      <c r="P659" s="95"/>
      <c r="Q659" s="95"/>
      <c r="R659" s="8"/>
      <c r="S659" s="8"/>
      <c r="T659" s="8"/>
      <c r="W659" s="1"/>
      <c r="X659" s="1"/>
      <c r="Y659" s="94"/>
      <c r="Z659" s="94"/>
      <c r="AA659" s="94"/>
      <c r="AB659" s="94"/>
      <c r="AC659" s="94"/>
      <c r="AD659" s="94"/>
      <c r="AE659" s="94"/>
      <c r="AF659" s="94"/>
      <c r="AG659" s="94"/>
      <c r="AH659" s="94"/>
    </row>
    <row r="660" spans="16:34">
      <c r="P660" s="95"/>
      <c r="Q660" s="95"/>
      <c r="R660" s="8"/>
      <c r="S660" s="8"/>
      <c r="T660" s="8"/>
      <c r="W660" s="1"/>
      <c r="X660" s="1"/>
      <c r="Y660" s="94"/>
      <c r="Z660" s="94"/>
      <c r="AA660" s="94"/>
      <c r="AB660" s="94"/>
      <c r="AC660" s="94"/>
      <c r="AD660" s="94"/>
      <c r="AE660" s="94"/>
      <c r="AF660" s="94"/>
      <c r="AG660" s="94"/>
      <c r="AH660" s="94"/>
    </row>
    <row r="661" spans="16:34">
      <c r="P661" s="95"/>
      <c r="Q661" s="95"/>
      <c r="R661" s="8"/>
      <c r="S661" s="8"/>
      <c r="T661" s="8"/>
      <c r="W661" s="1"/>
      <c r="X661" s="1"/>
      <c r="Y661" s="94"/>
      <c r="Z661" s="94"/>
      <c r="AA661" s="94"/>
      <c r="AB661" s="94"/>
      <c r="AC661" s="94"/>
      <c r="AD661" s="94"/>
      <c r="AE661" s="94"/>
      <c r="AF661" s="94"/>
      <c r="AG661" s="94"/>
      <c r="AH661" s="94"/>
    </row>
    <row r="662" spans="16:34">
      <c r="P662" s="95"/>
      <c r="Q662" s="95"/>
      <c r="R662" s="8"/>
      <c r="S662" s="8"/>
      <c r="T662" s="8"/>
      <c r="W662" s="1"/>
      <c r="X662" s="1"/>
      <c r="Y662" s="94"/>
      <c r="Z662" s="94"/>
      <c r="AA662" s="94"/>
      <c r="AB662" s="94"/>
      <c r="AC662" s="94"/>
      <c r="AD662" s="94"/>
      <c r="AE662" s="94"/>
      <c r="AF662" s="94"/>
      <c r="AG662" s="94"/>
      <c r="AH662" s="94"/>
    </row>
    <row r="663" spans="16:34">
      <c r="P663" s="95"/>
      <c r="Q663" s="95"/>
      <c r="R663" s="8"/>
      <c r="S663" s="8"/>
      <c r="T663" s="8"/>
      <c r="W663" s="1"/>
      <c r="X663" s="1"/>
      <c r="Y663" s="94"/>
      <c r="Z663" s="94"/>
      <c r="AA663" s="94"/>
      <c r="AB663" s="94"/>
      <c r="AC663" s="94"/>
      <c r="AD663" s="94"/>
      <c r="AE663" s="94"/>
      <c r="AF663" s="94"/>
      <c r="AG663" s="94"/>
      <c r="AH663" s="94"/>
    </row>
    <row r="664" spans="16:34">
      <c r="P664" s="95"/>
      <c r="Q664" s="95"/>
      <c r="R664" s="8"/>
      <c r="S664" s="8"/>
      <c r="T664" s="8"/>
      <c r="W664" s="1"/>
      <c r="X664" s="1"/>
      <c r="Y664" s="94"/>
      <c r="Z664" s="94"/>
      <c r="AA664" s="94"/>
      <c r="AB664" s="94"/>
      <c r="AC664" s="94"/>
      <c r="AD664" s="94"/>
      <c r="AE664" s="94"/>
      <c r="AF664" s="94"/>
      <c r="AG664" s="94"/>
      <c r="AH664" s="94"/>
    </row>
    <row r="665" spans="16:34">
      <c r="P665" s="95"/>
      <c r="Q665" s="95"/>
      <c r="R665" s="8"/>
      <c r="S665" s="8"/>
      <c r="T665" s="8"/>
      <c r="W665" s="1"/>
      <c r="X665" s="1"/>
      <c r="Y665" s="94"/>
      <c r="Z665" s="94"/>
      <c r="AA665" s="94"/>
      <c r="AB665" s="94"/>
      <c r="AC665" s="94"/>
      <c r="AD665" s="94"/>
      <c r="AE665" s="94"/>
      <c r="AF665" s="94"/>
      <c r="AG665" s="94"/>
      <c r="AH665" s="94"/>
    </row>
    <row r="666" spans="16:34">
      <c r="P666" s="95"/>
      <c r="Q666" s="95"/>
      <c r="R666" s="8"/>
      <c r="S666" s="8"/>
      <c r="T666" s="8"/>
      <c r="W666" s="1"/>
      <c r="X666" s="1"/>
      <c r="Y666" s="94"/>
      <c r="Z666" s="94"/>
      <c r="AA666" s="94"/>
      <c r="AB666" s="94"/>
      <c r="AC666" s="94"/>
      <c r="AD666" s="94"/>
      <c r="AE666" s="94"/>
      <c r="AF666" s="94"/>
      <c r="AG666" s="94"/>
      <c r="AH666" s="94"/>
    </row>
    <row r="667" spans="16:34">
      <c r="P667" s="95"/>
      <c r="Q667" s="95"/>
      <c r="R667" s="8"/>
      <c r="S667" s="8"/>
      <c r="T667" s="8"/>
      <c r="W667" s="1"/>
      <c r="X667" s="1"/>
      <c r="Y667" s="94"/>
      <c r="Z667" s="94"/>
      <c r="AA667" s="94"/>
      <c r="AB667" s="94"/>
      <c r="AC667" s="94"/>
      <c r="AD667" s="94"/>
      <c r="AE667" s="94"/>
      <c r="AF667" s="94"/>
      <c r="AG667" s="94"/>
      <c r="AH667" s="94"/>
    </row>
    <row r="668" spans="16:34">
      <c r="P668" s="95"/>
      <c r="Q668" s="95"/>
      <c r="R668" s="8"/>
      <c r="S668" s="8"/>
      <c r="T668" s="8"/>
      <c r="W668" s="1"/>
      <c r="X668" s="1"/>
      <c r="Y668" s="94"/>
      <c r="Z668" s="94"/>
      <c r="AA668" s="94"/>
      <c r="AB668" s="94"/>
      <c r="AC668" s="94"/>
      <c r="AD668" s="94"/>
      <c r="AE668" s="94"/>
      <c r="AF668" s="94"/>
      <c r="AG668" s="94"/>
      <c r="AH668" s="94"/>
    </row>
    <row r="669" spans="16:34">
      <c r="P669" s="95"/>
      <c r="Q669" s="95"/>
      <c r="R669" s="8"/>
      <c r="S669" s="8"/>
      <c r="T669" s="8"/>
      <c r="W669" s="1"/>
      <c r="X669" s="1"/>
      <c r="Y669" s="94"/>
      <c r="Z669" s="94"/>
      <c r="AA669" s="94"/>
      <c r="AB669" s="94"/>
      <c r="AC669" s="94"/>
      <c r="AD669" s="94"/>
      <c r="AE669" s="94"/>
      <c r="AF669" s="94"/>
      <c r="AG669" s="94"/>
      <c r="AH669" s="94"/>
    </row>
    <row r="670" spans="16:34">
      <c r="P670" s="95"/>
      <c r="Q670" s="95"/>
      <c r="R670" s="8"/>
      <c r="S670" s="8"/>
      <c r="T670" s="8"/>
      <c r="W670" s="1"/>
      <c r="X670" s="1"/>
      <c r="Y670" s="94"/>
      <c r="Z670" s="94"/>
      <c r="AA670" s="94"/>
      <c r="AB670" s="94"/>
      <c r="AC670" s="94"/>
      <c r="AD670" s="94"/>
      <c r="AE670" s="94"/>
      <c r="AF670" s="94"/>
      <c r="AG670" s="94"/>
      <c r="AH670" s="94"/>
    </row>
    <row r="671" spans="16:34">
      <c r="P671" s="95"/>
      <c r="Q671" s="95"/>
      <c r="R671" s="8"/>
      <c r="S671" s="8"/>
      <c r="T671" s="8"/>
      <c r="W671" s="1"/>
      <c r="X671" s="1"/>
      <c r="Y671" s="94"/>
      <c r="Z671" s="94"/>
      <c r="AA671" s="94"/>
      <c r="AB671" s="94"/>
      <c r="AC671" s="94"/>
      <c r="AD671" s="94"/>
      <c r="AE671" s="94"/>
      <c r="AF671" s="94"/>
      <c r="AG671" s="94"/>
      <c r="AH671" s="94"/>
    </row>
    <row r="672" spans="16:34">
      <c r="P672" s="95"/>
      <c r="Q672" s="95"/>
      <c r="R672" s="8"/>
      <c r="S672" s="8"/>
      <c r="T672" s="8"/>
      <c r="W672" s="1"/>
      <c r="X672" s="1"/>
      <c r="Y672" s="94"/>
      <c r="Z672" s="94"/>
      <c r="AA672" s="94"/>
      <c r="AB672" s="94"/>
      <c r="AC672" s="94"/>
      <c r="AD672" s="94"/>
      <c r="AE672" s="94"/>
      <c r="AF672" s="94"/>
      <c r="AG672" s="94"/>
      <c r="AH672" s="94"/>
    </row>
    <row r="673" spans="16:34">
      <c r="P673" s="95"/>
      <c r="Q673" s="95"/>
      <c r="R673" s="8"/>
      <c r="S673" s="8"/>
      <c r="T673" s="8"/>
      <c r="W673" s="1"/>
      <c r="X673" s="1"/>
      <c r="Y673" s="94"/>
      <c r="Z673" s="94"/>
      <c r="AA673" s="94"/>
      <c r="AB673" s="94"/>
      <c r="AC673" s="94"/>
      <c r="AD673" s="94"/>
      <c r="AE673" s="94"/>
      <c r="AF673" s="94"/>
      <c r="AG673" s="94"/>
      <c r="AH673" s="94"/>
    </row>
    <row r="674" spans="16:34">
      <c r="P674" s="95"/>
      <c r="Q674" s="95"/>
      <c r="R674" s="8"/>
      <c r="S674" s="8"/>
      <c r="T674" s="8"/>
      <c r="W674" s="1"/>
      <c r="X674" s="1"/>
      <c r="Y674" s="94"/>
      <c r="Z674" s="94"/>
      <c r="AA674" s="94"/>
      <c r="AB674" s="94"/>
      <c r="AC674" s="94"/>
      <c r="AD674" s="94"/>
      <c r="AE674" s="94"/>
      <c r="AF674" s="94"/>
      <c r="AG674" s="94"/>
      <c r="AH674" s="94"/>
    </row>
    <row r="675" spans="16:34">
      <c r="P675" s="95"/>
      <c r="Q675" s="95"/>
      <c r="R675" s="8"/>
      <c r="S675" s="8"/>
      <c r="T675" s="8"/>
      <c r="W675" s="1"/>
      <c r="X675" s="1"/>
      <c r="Y675" s="94"/>
      <c r="Z675" s="94"/>
      <c r="AA675" s="94"/>
      <c r="AB675" s="94"/>
      <c r="AC675" s="94"/>
      <c r="AD675" s="94"/>
      <c r="AE675" s="94"/>
      <c r="AF675" s="94"/>
      <c r="AG675" s="94"/>
      <c r="AH675" s="94"/>
    </row>
    <row r="676" spans="16:34">
      <c r="P676" s="95"/>
      <c r="Q676" s="95"/>
      <c r="R676" s="8"/>
      <c r="S676" s="8"/>
      <c r="T676" s="8"/>
      <c r="W676" s="1"/>
      <c r="X676" s="1"/>
      <c r="Y676" s="94"/>
      <c r="Z676" s="94"/>
      <c r="AA676" s="94"/>
      <c r="AB676" s="94"/>
      <c r="AC676" s="94"/>
      <c r="AD676" s="94"/>
      <c r="AE676" s="94"/>
      <c r="AF676" s="94"/>
      <c r="AG676" s="94"/>
      <c r="AH676" s="94"/>
    </row>
    <row r="677" spans="16:34">
      <c r="P677" s="95"/>
      <c r="Q677" s="95"/>
      <c r="R677" s="8"/>
      <c r="S677" s="8"/>
      <c r="T677" s="8"/>
      <c r="W677" s="1"/>
      <c r="X677" s="1"/>
      <c r="Y677" s="94"/>
      <c r="Z677" s="94"/>
      <c r="AA677" s="94"/>
      <c r="AB677" s="94"/>
      <c r="AC677" s="94"/>
      <c r="AD677" s="94"/>
      <c r="AE677" s="94"/>
      <c r="AF677" s="94"/>
      <c r="AG677" s="94"/>
      <c r="AH677" s="94"/>
    </row>
    <row r="678" spans="16:34">
      <c r="P678" s="95"/>
      <c r="Q678" s="95"/>
      <c r="R678" s="8"/>
      <c r="S678" s="8"/>
      <c r="T678" s="8"/>
      <c r="W678" s="1"/>
      <c r="X678" s="1"/>
      <c r="Y678" s="94"/>
      <c r="Z678" s="94"/>
      <c r="AA678" s="94"/>
      <c r="AB678" s="94"/>
      <c r="AC678" s="94"/>
      <c r="AD678" s="94"/>
      <c r="AE678" s="94"/>
      <c r="AF678" s="94"/>
      <c r="AG678" s="94"/>
      <c r="AH678" s="94"/>
    </row>
    <row r="679" spans="16:34">
      <c r="P679" s="95"/>
      <c r="Q679" s="95"/>
      <c r="R679" s="8"/>
      <c r="S679" s="8"/>
      <c r="T679" s="8"/>
      <c r="W679" s="1"/>
      <c r="X679" s="1"/>
      <c r="Y679" s="94"/>
      <c r="Z679" s="94"/>
      <c r="AA679" s="94"/>
      <c r="AB679" s="94"/>
      <c r="AC679" s="94"/>
      <c r="AD679" s="94"/>
      <c r="AE679" s="94"/>
      <c r="AF679" s="94"/>
      <c r="AG679" s="94"/>
      <c r="AH679" s="94"/>
    </row>
    <row r="680" spans="16:34">
      <c r="P680" s="95"/>
      <c r="Q680" s="95"/>
      <c r="R680" s="8"/>
      <c r="S680" s="8"/>
      <c r="T680" s="8"/>
      <c r="W680" s="1"/>
      <c r="X680" s="1"/>
      <c r="Y680" s="94"/>
      <c r="Z680" s="94"/>
      <c r="AA680" s="94"/>
      <c r="AB680" s="94"/>
      <c r="AC680" s="94"/>
      <c r="AD680" s="94"/>
      <c r="AE680" s="94"/>
      <c r="AF680" s="94"/>
      <c r="AG680" s="94"/>
      <c r="AH680" s="94"/>
    </row>
    <row r="681" spans="16:34">
      <c r="P681" s="95"/>
      <c r="Q681" s="95"/>
      <c r="R681" s="8"/>
      <c r="S681" s="8"/>
      <c r="T681" s="8"/>
      <c r="W681" s="1"/>
      <c r="X681" s="1"/>
      <c r="Y681" s="94"/>
      <c r="Z681" s="94"/>
      <c r="AA681" s="94"/>
      <c r="AB681" s="94"/>
      <c r="AC681" s="94"/>
      <c r="AD681" s="94"/>
      <c r="AE681" s="94"/>
      <c r="AF681" s="94"/>
      <c r="AG681" s="94"/>
      <c r="AH681" s="94"/>
    </row>
    <row r="682" spans="16:34">
      <c r="P682" s="95"/>
      <c r="Q682" s="95"/>
      <c r="R682" s="8"/>
      <c r="S682" s="8"/>
      <c r="T682" s="8"/>
      <c r="W682" s="1"/>
      <c r="X682" s="1"/>
      <c r="Y682" s="94"/>
      <c r="Z682" s="94"/>
      <c r="AA682" s="94"/>
      <c r="AB682" s="94"/>
      <c r="AC682" s="94"/>
      <c r="AD682" s="94"/>
      <c r="AE682" s="94"/>
      <c r="AF682" s="94"/>
      <c r="AG682" s="94"/>
      <c r="AH682" s="94"/>
    </row>
    <row r="683" spans="16:34">
      <c r="P683" s="95"/>
      <c r="Q683" s="95"/>
      <c r="R683" s="8"/>
      <c r="S683" s="8"/>
      <c r="T683" s="8"/>
      <c r="W683" s="1"/>
      <c r="X683" s="1"/>
      <c r="Y683" s="94"/>
      <c r="Z683" s="94"/>
      <c r="AA683" s="94"/>
      <c r="AB683" s="94"/>
      <c r="AC683" s="94"/>
      <c r="AD683" s="94"/>
      <c r="AE683" s="94"/>
      <c r="AF683" s="94"/>
      <c r="AG683" s="94"/>
      <c r="AH683" s="94"/>
    </row>
    <row r="684" spans="16:34">
      <c r="P684" s="95"/>
      <c r="Q684" s="95"/>
      <c r="R684" s="8"/>
      <c r="S684" s="8"/>
      <c r="T684" s="8"/>
      <c r="W684" s="1"/>
      <c r="X684" s="1"/>
      <c r="Y684" s="94"/>
      <c r="Z684" s="94"/>
      <c r="AA684" s="94"/>
      <c r="AB684" s="94"/>
      <c r="AC684" s="94"/>
      <c r="AD684" s="94"/>
      <c r="AE684" s="94"/>
      <c r="AF684" s="94"/>
      <c r="AG684" s="94"/>
      <c r="AH684" s="94"/>
    </row>
    <row r="685" spans="16:34">
      <c r="P685" s="95"/>
      <c r="Q685" s="95"/>
      <c r="R685" s="8"/>
      <c r="S685" s="8"/>
      <c r="T685" s="8"/>
      <c r="W685" s="1"/>
      <c r="X685" s="1"/>
      <c r="Y685" s="94"/>
      <c r="Z685" s="94"/>
      <c r="AA685" s="94"/>
      <c r="AB685" s="94"/>
      <c r="AC685" s="94"/>
      <c r="AD685" s="94"/>
      <c r="AE685" s="94"/>
      <c r="AF685" s="94"/>
      <c r="AG685" s="94"/>
      <c r="AH685" s="94"/>
    </row>
    <row r="686" spans="16:34">
      <c r="P686" s="95"/>
      <c r="Q686" s="95"/>
      <c r="R686" s="8"/>
      <c r="S686" s="8"/>
      <c r="T686" s="8"/>
      <c r="W686" s="1"/>
      <c r="X686" s="1"/>
      <c r="Y686" s="94"/>
      <c r="Z686" s="94"/>
      <c r="AA686" s="94"/>
      <c r="AB686" s="94"/>
      <c r="AC686" s="94"/>
      <c r="AD686" s="94"/>
      <c r="AE686" s="94"/>
      <c r="AF686" s="94"/>
      <c r="AG686" s="94"/>
      <c r="AH686" s="94"/>
    </row>
    <row r="687" spans="16:34">
      <c r="P687" s="95"/>
      <c r="Q687" s="95"/>
      <c r="R687" s="8"/>
      <c r="S687" s="8"/>
      <c r="T687" s="8"/>
      <c r="W687" s="1"/>
      <c r="X687" s="1"/>
      <c r="Y687" s="94"/>
      <c r="Z687" s="94"/>
      <c r="AA687" s="94"/>
      <c r="AB687" s="94"/>
      <c r="AC687" s="94"/>
      <c r="AD687" s="94"/>
      <c r="AE687" s="94"/>
      <c r="AF687" s="94"/>
      <c r="AG687" s="94"/>
      <c r="AH687" s="94"/>
    </row>
    <row r="688" spans="16:34">
      <c r="P688" s="95"/>
      <c r="Q688" s="95"/>
      <c r="R688" s="8"/>
      <c r="S688" s="8"/>
      <c r="T688" s="8"/>
      <c r="W688" s="1"/>
      <c r="X688" s="1"/>
      <c r="Y688" s="94"/>
      <c r="Z688" s="94"/>
      <c r="AA688" s="94"/>
      <c r="AB688" s="94"/>
      <c r="AC688" s="94"/>
      <c r="AD688" s="94"/>
      <c r="AE688" s="94"/>
      <c r="AF688" s="94"/>
      <c r="AG688" s="94"/>
      <c r="AH688" s="94"/>
    </row>
    <row r="689" spans="16:34">
      <c r="P689" s="95"/>
      <c r="Q689" s="95"/>
      <c r="R689" s="8"/>
      <c r="S689" s="8"/>
      <c r="T689" s="8"/>
      <c r="W689" s="1"/>
      <c r="X689" s="1"/>
      <c r="Y689" s="94"/>
      <c r="Z689" s="94"/>
      <c r="AA689" s="94"/>
      <c r="AB689" s="94"/>
      <c r="AC689" s="94"/>
      <c r="AD689" s="94"/>
      <c r="AE689" s="94"/>
      <c r="AF689" s="94"/>
      <c r="AG689" s="94"/>
      <c r="AH689" s="94"/>
    </row>
    <row r="690" spans="16:34">
      <c r="P690" s="95"/>
      <c r="Q690" s="95"/>
      <c r="R690" s="8"/>
      <c r="S690" s="8"/>
      <c r="T690" s="8"/>
      <c r="W690" s="1"/>
      <c r="X690" s="1"/>
      <c r="Y690" s="94"/>
      <c r="Z690" s="94"/>
      <c r="AA690" s="94"/>
      <c r="AB690" s="94"/>
      <c r="AC690" s="94"/>
      <c r="AD690" s="94"/>
      <c r="AE690" s="94"/>
      <c r="AF690" s="94"/>
      <c r="AG690" s="94"/>
      <c r="AH690" s="94"/>
    </row>
    <row r="691" spans="16:34">
      <c r="P691" s="95"/>
      <c r="Q691" s="95"/>
      <c r="R691" s="8"/>
      <c r="S691" s="8"/>
      <c r="T691" s="8"/>
      <c r="W691" s="1"/>
      <c r="X691" s="1"/>
      <c r="Y691" s="94"/>
      <c r="Z691" s="94"/>
      <c r="AA691" s="94"/>
      <c r="AB691" s="94"/>
      <c r="AC691" s="94"/>
      <c r="AD691" s="94"/>
      <c r="AE691" s="94"/>
      <c r="AF691" s="94"/>
      <c r="AG691" s="94"/>
      <c r="AH691" s="94"/>
    </row>
    <row r="692" spans="16:34">
      <c r="P692" s="95"/>
      <c r="Q692" s="95"/>
      <c r="R692" s="8"/>
      <c r="S692" s="8"/>
      <c r="T692" s="8"/>
      <c r="W692" s="1"/>
      <c r="X692" s="1"/>
      <c r="Y692" s="94"/>
      <c r="Z692" s="94"/>
      <c r="AA692" s="94"/>
      <c r="AB692" s="94"/>
      <c r="AC692" s="94"/>
      <c r="AD692" s="94"/>
      <c r="AE692" s="94"/>
      <c r="AF692" s="94"/>
      <c r="AG692" s="94"/>
      <c r="AH692" s="94"/>
    </row>
    <row r="693" spans="16:34">
      <c r="P693" s="95"/>
      <c r="Q693" s="95"/>
      <c r="R693" s="8"/>
      <c r="S693" s="8"/>
      <c r="T693" s="8"/>
      <c r="W693" s="1"/>
      <c r="X693" s="1"/>
      <c r="Y693" s="94"/>
      <c r="Z693" s="94"/>
      <c r="AA693" s="94"/>
      <c r="AB693" s="94"/>
      <c r="AC693" s="94"/>
      <c r="AD693" s="94"/>
      <c r="AE693" s="94"/>
      <c r="AF693" s="94"/>
      <c r="AG693" s="94"/>
      <c r="AH693" s="94"/>
    </row>
    <row r="694" spans="16:34">
      <c r="P694" s="95"/>
      <c r="Q694" s="95"/>
      <c r="R694" s="8"/>
      <c r="S694" s="8"/>
      <c r="T694" s="8"/>
      <c r="W694" s="1"/>
      <c r="X694" s="1"/>
      <c r="Y694" s="94"/>
      <c r="Z694" s="94"/>
      <c r="AA694" s="94"/>
      <c r="AB694" s="94"/>
      <c r="AC694" s="94"/>
      <c r="AD694" s="94"/>
      <c r="AE694" s="94"/>
      <c r="AF694" s="94"/>
      <c r="AG694" s="94"/>
      <c r="AH694" s="94"/>
    </row>
    <row r="695" spans="16:34">
      <c r="P695" s="95"/>
      <c r="Q695" s="95"/>
      <c r="R695" s="8"/>
      <c r="S695" s="8"/>
      <c r="T695" s="8"/>
      <c r="W695" s="1"/>
      <c r="X695" s="1"/>
      <c r="Y695" s="94"/>
      <c r="Z695" s="94"/>
      <c r="AA695" s="94"/>
      <c r="AB695" s="94"/>
      <c r="AC695" s="94"/>
      <c r="AD695" s="94"/>
      <c r="AE695" s="94"/>
      <c r="AF695" s="94"/>
      <c r="AG695" s="94"/>
      <c r="AH695" s="94"/>
    </row>
    <row r="696" spans="16:34">
      <c r="P696" s="95"/>
      <c r="Q696" s="95"/>
      <c r="R696" s="8"/>
      <c r="S696" s="8"/>
      <c r="T696" s="8"/>
      <c r="W696" s="1"/>
      <c r="X696" s="1"/>
      <c r="Y696" s="94"/>
      <c r="Z696" s="94"/>
      <c r="AA696" s="94"/>
      <c r="AB696" s="94"/>
      <c r="AC696" s="94"/>
      <c r="AD696" s="94"/>
      <c r="AE696" s="94"/>
      <c r="AF696" s="94"/>
      <c r="AG696" s="94"/>
      <c r="AH696" s="94"/>
    </row>
    <row r="697" spans="16:34">
      <c r="P697" s="95"/>
      <c r="Q697" s="95"/>
      <c r="R697" s="8"/>
      <c r="S697" s="8"/>
      <c r="T697" s="8"/>
      <c r="W697" s="1"/>
      <c r="X697" s="1"/>
      <c r="Y697" s="94"/>
      <c r="Z697" s="94"/>
      <c r="AA697" s="94"/>
      <c r="AB697" s="94"/>
      <c r="AC697" s="94"/>
      <c r="AD697" s="94"/>
      <c r="AE697" s="94"/>
      <c r="AF697" s="94"/>
      <c r="AG697" s="94"/>
      <c r="AH697" s="94"/>
    </row>
    <row r="698" spans="16:34">
      <c r="P698" s="95"/>
      <c r="Q698" s="95"/>
      <c r="R698" s="8"/>
      <c r="S698" s="8"/>
      <c r="T698" s="8"/>
      <c r="W698" s="1"/>
      <c r="X698" s="1"/>
      <c r="Y698" s="94"/>
      <c r="Z698" s="94"/>
      <c r="AA698" s="94"/>
      <c r="AB698" s="94"/>
      <c r="AC698" s="94"/>
      <c r="AD698" s="94"/>
      <c r="AE698" s="94"/>
      <c r="AF698" s="94"/>
      <c r="AG698" s="94"/>
      <c r="AH698" s="94"/>
    </row>
    <row r="699" spans="16:34">
      <c r="P699" s="95"/>
      <c r="Q699" s="95"/>
      <c r="R699" s="8"/>
      <c r="S699" s="8"/>
      <c r="T699" s="8"/>
      <c r="W699" s="1"/>
      <c r="X699" s="1"/>
      <c r="Y699" s="94"/>
      <c r="Z699" s="94"/>
      <c r="AA699" s="94"/>
      <c r="AB699" s="94"/>
      <c r="AC699" s="94"/>
      <c r="AD699" s="94"/>
      <c r="AE699" s="94"/>
      <c r="AF699" s="94"/>
      <c r="AG699" s="94"/>
      <c r="AH699" s="94"/>
    </row>
    <row r="700" spans="16:34">
      <c r="P700" s="95"/>
      <c r="Q700" s="95"/>
      <c r="R700" s="8"/>
      <c r="S700" s="8"/>
      <c r="T700" s="8"/>
      <c r="W700" s="1"/>
      <c r="X700" s="1"/>
      <c r="Y700" s="94"/>
      <c r="Z700" s="94"/>
      <c r="AA700" s="94"/>
      <c r="AB700" s="94"/>
      <c r="AC700" s="94"/>
      <c r="AD700" s="94"/>
      <c r="AE700" s="94"/>
      <c r="AF700" s="94"/>
      <c r="AG700" s="94"/>
      <c r="AH700" s="94"/>
    </row>
    <row r="701" spans="16:34">
      <c r="P701" s="95"/>
      <c r="Q701" s="95"/>
      <c r="R701" s="8"/>
      <c r="S701" s="8"/>
      <c r="T701" s="8"/>
      <c r="W701" s="1"/>
      <c r="X701" s="1"/>
      <c r="Y701" s="94"/>
      <c r="Z701" s="94"/>
      <c r="AA701" s="94"/>
      <c r="AB701" s="94"/>
      <c r="AC701" s="94"/>
      <c r="AD701" s="94"/>
      <c r="AE701" s="94"/>
      <c r="AF701" s="94"/>
      <c r="AG701" s="94"/>
      <c r="AH701" s="94"/>
    </row>
    <row r="702" spans="16:34">
      <c r="P702" s="95"/>
      <c r="Q702" s="95"/>
      <c r="R702" s="8"/>
      <c r="S702" s="8"/>
      <c r="T702" s="8"/>
      <c r="W702" s="1"/>
      <c r="X702" s="1"/>
      <c r="Y702" s="94"/>
      <c r="Z702" s="94"/>
      <c r="AA702" s="94"/>
      <c r="AB702" s="94"/>
      <c r="AC702" s="94"/>
      <c r="AD702" s="94"/>
      <c r="AE702" s="94"/>
      <c r="AF702" s="94"/>
      <c r="AG702" s="94"/>
      <c r="AH702" s="94"/>
    </row>
    <row r="703" spans="16:34">
      <c r="P703" s="95"/>
      <c r="Q703" s="95"/>
      <c r="R703" s="8"/>
      <c r="S703" s="8"/>
      <c r="T703" s="8"/>
      <c r="W703" s="1"/>
      <c r="X703" s="1"/>
      <c r="Y703" s="94"/>
      <c r="Z703" s="94"/>
      <c r="AA703" s="94"/>
      <c r="AB703" s="94"/>
      <c r="AC703" s="94"/>
      <c r="AD703" s="94"/>
      <c r="AE703" s="94"/>
      <c r="AF703" s="94"/>
      <c r="AG703" s="94"/>
      <c r="AH703" s="94"/>
    </row>
    <row r="704" spans="16:34">
      <c r="P704" s="95"/>
      <c r="Q704" s="95"/>
      <c r="R704" s="8"/>
      <c r="S704" s="8"/>
      <c r="T704" s="8"/>
      <c r="W704" s="1"/>
      <c r="X704" s="1"/>
      <c r="Y704" s="94"/>
      <c r="Z704" s="94"/>
      <c r="AA704" s="94"/>
      <c r="AB704" s="94"/>
      <c r="AC704" s="94"/>
      <c r="AD704" s="94"/>
      <c r="AE704" s="94"/>
      <c r="AF704" s="94"/>
      <c r="AG704" s="94"/>
      <c r="AH704" s="94"/>
    </row>
    <row r="705" spans="16:34">
      <c r="P705" s="95"/>
      <c r="Q705" s="95"/>
      <c r="R705" s="8"/>
      <c r="S705" s="8"/>
      <c r="T705" s="8"/>
      <c r="W705" s="1"/>
      <c r="X705" s="1"/>
      <c r="Y705" s="94"/>
      <c r="Z705" s="94"/>
      <c r="AA705" s="94"/>
      <c r="AB705" s="94"/>
      <c r="AC705" s="94"/>
      <c r="AD705" s="94"/>
      <c r="AE705" s="94"/>
      <c r="AF705" s="94"/>
      <c r="AG705" s="94"/>
      <c r="AH705" s="94"/>
    </row>
    <row r="706" spans="16:34">
      <c r="P706" s="95"/>
      <c r="Q706" s="95"/>
      <c r="R706" s="8"/>
      <c r="S706" s="8"/>
      <c r="T706" s="8"/>
      <c r="W706" s="1"/>
      <c r="X706" s="1"/>
      <c r="Y706" s="94"/>
      <c r="Z706" s="94"/>
      <c r="AA706" s="94"/>
      <c r="AB706" s="94"/>
      <c r="AC706" s="94"/>
      <c r="AD706" s="94"/>
      <c r="AE706" s="94"/>
      <c r="AF706" s="94"/>
      <c r="AG706" s="94"/>
      <c r="AH706" s="94"/>
    </row>
    <row r="707" spans="16:34">
      <c r="P707" s="95"/>
      <c r="Q707" s="95"/>
      <c r="R707" s="8"/>
      <c r="S707" s="8"/>
      <c r="T707" s="8"/>
      <c r="W707" s="1"/>
      <c r="X707" s="1"/>
      <c r="Y707" s="94"/>
      <c r="Z707" s="94"/>
      <c r="AA707" s="94"/>
      <c r="AB707" s="94"/>
      <c r="AC707" s="94"/>
      <c r="AD707" s="94"/>
      <c r="AE707" s="94"/>
      <c r="AF707" s="94"/>
      <c r="AG707" s="94"/>
      <c r="AH707" s="94"/>
    </row>
    <row r="708" spans="16:34">
      <c r="P708" s="95"/>
      <c r="Q708" s="95"/>
      <c r="R708" s="8"/>
      <c r="S708" s="8"/>
      <c r="T708" s="8"/>
      <c r="W708" s="1"/>
      <c r="X708" s="1"/>
      <c r="Y708" s="94"/>
      <c r="Z708" s="94"/>
      <c r="AA708" s="94"/>
      <c r="AB708" s="94"/>
      <c r="AC708" s="94"/>
      <c r="AD708" s="94"/>
      <c r="AE708" s="94"/>
      <c r="AF708" s="94"/>
      <c r="AG708" s="94"/>
      <c r="AH708" s="94"/>
    </row>
    <row r="709" spans="16:34">
      <c r="P709" s="95"/>
      <c r="Q709" s="95"/>
      <c r="R709" s="8"/>
      <c r="S709" s="8"/>
      <c r="T709" s="8"/>
      <c r="W709" s="1"/>
      <c r="X709" s="1"/>
      <c r="Y709" s="94"/>
      <c r="Z709" s="94"/>
      <c r="AA709" s="94"/>
      <c r="AB709" s="94"/>
      <c r="AC709" s="94"/>
      <c r="AD709" s="94"/>
      <c r="AE709" s="94"/>
      <c r="AF709" s="94"/>
      <c r="AG709" s="94"/>
      <c r="AH709" s="94"/>
    </row>
    <row r="710" spans="16:34">
      <c r="P710" s="95"/>
      <c r="Q710" s="95"/>
      <c r="R710" s="8"/>
      <c r="S710" s="8"/>
      <c r="T710" s="8"/>
      <c r="W710" s="1"/>
      <c r="X710" s="1"/>
      <c r="Y710" s="94"/>
      <c r="Z710" s="94"/>
      <c r="AA710" s="94"/>
      <c r="AB710" s="94"/>
      <c r="AC710" s="94"/>
      <c r="AD710" s="94"/>
      <c r="AE710" s="94"/>
      <c r="AF710" s="94"/>
      <c r="AG710" s="94"/>
      <c r="AH710" s="94"/>
    </row>
    <row r="711" spans="16:34">
      <c r="P711" s="95"/>
      <c r="Q711" s="95"/>
      <c r="R711" s="8"/>
      <c r="S711" s="8"/>
      <c r="T711" s="8"/>
      <c r="W711" s="1"/>
      <c r="X711" s="1"/>
      <c r="Y711" s="94"/>
      <c r="Z711" s="94"/>
      <c r="AA711" s="94"/>
      <c r="AB711" s="94"/>
      <c r="AC711" s="94"/>
      <c r="AD711" s="94"/>
      <c r="AE711" s="94"/>
      <c r="AF711" s="94"/>
      <c r="AG711" s="94"/>
      <c r="AH711" s="94"/>
    </row>
    <row r="712" spans="16:34">
      <c r="P712" s="95"/>
      <c r="Q712" s="95"/>
      <c r="R712" s="8"/>
      <c r="S712" s="8"/>
      <c r="T712" s="8"/>
      <c r="W712" s="1"/>
      <c r="X712" s="1"/>
      <c r="Y712" s="94"/>
      <c r="Z712" s="94"/>
      <c r="AA712" s="94"/>
      <c r="AB712" s="94"/>
      <c r="AC712" s="94"/>
      <c r="AD712" s="94"/>
      <c r="AE712" s="94"/>
      <c r="AF712" s="94"/>
      <c r="AG712" s="94"/>
      <c r="AH712" s="94"/>
    </row>
    <row r="713" spans="16:34">
      <c r="P713" s="95"/>
      <c r="Q713" s="95"/>
      <c r="R713" s="8"/>
      <c r="S713" s="8"/>
      <c r="T713" s="8"/>
      <c r="W713" s="1"/>
      <c r="X713" s="1"/>
      <c r="Y713" s="94"/>
      <c r="Z713" s="94"/>
      <c r="AA713" s="94"/>
      <c r="AB713" s="94"/>
      <c r="AC713" s="94"/>
      <c r="AD713" s="94"/>
      <c r="AE713" s="94"/>
      <c r="AF713" s="94"/>
      <c r="AG713" s="94"/>
      <c r="AH713" s="94"/>
    </row>
    <row r="714" spans="16:34">
      <c r="P714" s="95"/>
      <c r="Q714" s="95"/>
      <c r="R714" s="8"/>
      <c r="S714" s="8"/>
      <c r="T714" s="8"/>
      <c r="W714" s="1"/>
      <c r="X714" s="1"/>
      <c r="Y714" s="94"/>
      <c r="Z714" s="94"/>
      <c r="AA714" s="94"/>
      <c r="AB714" s="94"/>
      <c r="AC714" s="94"/>
      <c r="AD714" s="94"/>
      <c r="AE714" s="94"/>
      <c r="AF714" s="94"/>
      <c r="AG714" s="94"/>
      <c r="AH714" s="94"/>
    </row>
  </sheetData>
  <mergeCells count="20">
    <mergeCell ref="A4:A6"/>
    <mergeCell ref="B5:B6"/>
    <mergeCell ref="G5:G6"/>
    <mergeCell ref="A2:T2"/>
    <mergeCell ref="K4:N5"/>
    <mergeCell ref="F5:F6"/>
    <mergeCell ref="J4:J6"/>
    <mergeCell ref="P4:P6"/>
    <mergeCell ref="O4:O6"/>
    <mergeCell ref="H5:H6"/>
    <mergeCell ref="U4:X4"/>
    <mergeCell ref="B4:I4"/>
    <mergeCell ref="S4:S6"/>
    <mergeCell ref="I5:I6"/>
    <mergeCell ref="T4:T6"/>
    <mergeCell ref="R4:R6"/>
    <mergeCell ref="Q4:Q6"/>
    <mergeCell ref="C5:C6"/>
    <mergeCell ref="D5:D6"/>
    <mergeCell ref="E5:E6"/>
  </mergeCells>
  <phoneticPr fontId="9" type="noConversion"/>
  <printOptions horizontalCentered="1"/>
  <pageMargins left="0" right="0" top="0.98425196850393704" bottom="0" header="0.31496062992125984" footer="0.31496062992125984"/>
  <pageSetup paperSize="9" scale="65" orientation="landscape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Антоновна</cp:lastModifiedBy>
  <cp:lastPrinted>2021-11-05T06:44:22Z</cp:lastPrinted>
  <dcterms:created xsi:type="dcterms:W3CDTF">2016-05-04T05:53:43Z</dcterms:created>
  <dcterms:modified xsi:type="dcterms:W3CDTF">2023-11-08T08:56:10Z</dcterms:modified>
</cp:coreProperties>
</file>